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mc:AlternateContent xmlns:mc="http://schemas.openxmlformats.org/markup-compatibility/2006">
    <mc:Choice Requires="x15">
      <x15ac:absPath xmlns:x15ac="http://schemas.microsoft.com/office/spreadsheetml/2010/11/ac" url="/Users/macbookair/Desktop/ANBSC/SITO ANBSC/Risorse finanziarie nazionali, regionali/PIANI DI SVILUPPO E COESIONE/"/>
    </mc:Choice>
  </mc:AlternateContent>
  <xr:revisionPtr revIDLastSave="0" documentId="8_{E1342A77-105B-7D4C-854F-C67FEB447435}" xr6:coauthVersionLast="47" xr6:coauthVersionMax="47" xr10:uidLastSave="{00000000-0000-0000-0000-000000000000}"/>
  <bookViews>
    <workbookView xWindow="0" yWindow="500" windowWidth="19420" windowHeight="10420" activeTab="1" xr2:uid="{00000000-000D-0000-FFFF-FFFF00000000}"/>
  </bookViews>
  <sheets>
    <sheet name="1. Strumenti" sheetId="1" r:id="rId1"/>
    <sheet name="2. Risorse" sheetId="2" r:id="rId2"/>
    <sheet name="3. Sezione ordinaria" sheetId="3" r:id="rId3"/>
    <sheet name="4. Sezioni speciali" sheetId="4" r:id="rId4"/>
    <sheet name="Appendice - Stato" sheetId="5" r:id="rId5"/>
  </sheets>
  <definedNames>
    <definedName name="_xlnm_Print_Area" localSheetId="0">'1. Strumenti'!$A$1:$G$28</definedName>
    <definedName name="_xlnm_Print_Area" localSheetId="1">'2. Risorse'!$A$1:$G$25</definedName>
    <definedName name="_xlnm_Print_Area" localSheetId="2">'3. Sezione ordinaria'!$A$1:$H$30</definedName>
    <definedName name="_xlnm_Print_Area" localSheetId="3">'4. Sezioni speciali'!$A$1:$I$27</definedName>
    <definedName name="_xlnm_Print_Area" localSheetId="4">'Appendice - Stato'!$A$1:$M$29</definedName>
  </definedNames>
  <calcPr calcId="191029"/>
  <extLst>
    <ext uri="GoogleSheetsCustomDataVersion1">
      <go:sheetsCustomData xmlns:go="http://customooxmlschemas.google.com/" r:id="rId9" roundtripDataSignature="AMtx7mi0tdq4hBNOBd0PaarBiRWF2ZFSdQ=="/>
    </ext>
  </extLst>
</workbook>
</file>

<file path=xl/calcChain.xml><?xml version="1.0" encoding="utf-8"?>
<calcChain xmlns="http://schemas.openxmlformats.org/spreadsheetml/2006/main">
  <c r="D15" i="2" l="1"/>
  <c r="D20" i="2"/>
  <c r="D24" i="2" s="1"/>
  <c r="G20" i="5"/>
  <c r="F20" i="5"/>
  <c r="E20" i="5"/>
  <c r="D20" i="5"/>
  <c r="C20" i="5"/>
  <c r="B20" i="5"/>
  <c r="H19" i="5"/>
  <c r="H18" i="5"/>
  <c r="H17" i="5"/>
  <c r="H16" i="5"/>
  <c r="H15" i="5"/>
  <c r="H14" i="5"/>
  <c r="H13" i="5"/>
  <c r="H12" i="5"/>
  <c r="H11" i="5"/>
  <c r="H10" i="5"/>
  <c r="H9" i="5"/>
  <c r="H8" i="5"/>
  <c r="H7" i="5"/>
  <c r="H20" i="5" s="1"/>
  <c r="C8" i="4"/>
  <c r="B8" i="4"/>
  <c r="D7" i="4"/>
  <c r="C7" i="4"/>
  <c r="D6" i="4"/>
  <c r="D8" i="4" s="1"/>
  <c r="D19" i="3"/>
  <c r="C19" i="3"/>
  <c r="B19" i="3"/>
  <c r="F24" i="2"/>
  <c r="E24" i="2"/>
  <c r="G21" i="2"/>
  <c r="F19" i="2"/>
  <c r="E19" i="2"/>
  <c r="D19" i="2"/>
  <c r="G19" i="2" s="1"/>
  <c r="F18" i="2"/>
  <c r="E18" i="2"/>
  <c r="E23" i="2" s="1"/>
  <c r="D18" i="2"/>
  <c r="E17" i="2"/>
  <c r="F16" i="2"/>
  <c r="D16" i="2"/>
  <c r="G16" i="2" s="1"/>
  <c r="F15" i="2"/>
  <c r="G15" i="2" s="1"/>
  <c r="G12" i="2"/>
  <c r="G11" i="2"/>
  <c r="F10" i="2"/>
  <c r="F13" i="2" s="1"/>
  <c r="E10" i="2"/>
  <c r="E13" i="2" s="1"/>
  <c r="D10" i="2"/>
  <c r="G10" i="2" s="1"/>
  <c r="G9" i="2"/>
  <c r="D8" i="2"/>
  <c r="G8" i="2" s="1"/>
  <c r="G7" i="2"/>
  <c r="F7" i="2"/>
  <c r="F17" i="2" l="1"/>
  <c r="D17" i="2"/>
  <c r="F14" i="2"/>
  <c r="F22" i="2" s="1"/>
  <c r="G18" i="2"/>
  <c r="F23" i="2"/>
  <c r="G24" i="2"/>
  <c r="D23" i="2"/>
  <c r="G23" i="2" s="1"/>
  <c r="E14" i="2"/>
  <c r="E22" i="2" s="1"/>
  <c r="D14" i="2"/>
  <c r="D22" i="2" s="1"/>
  <c r="G17" i="2"/>
  <c r="G20" i="2"/>
  <c r="G14" i="2" s="1"/>
  <c r="D13" i="2"/>
  <c r="G13" i="2" s="1"/>
  <c r="G22" i="2" l="1"/>
</calcChain>
</file>

<file path=xl/sharedStrings.xml><?xml version="1.0" encoding="utf-8"?>
<sst xmlns="http://schemas.openxmlformats.org/spreadsheetml/2006/main" count="280" uniqueCount="168">
  <si>
    <t>PIANO SVILUPPO E COESIONE REGIONE LAZIO</t>
  </si>
  <si>
    <r>
      <rPr>
        <b/>
        <sz val="12"/>
        <color theme="1"/>
        <rFont val="Arial"/>
        <family val="2"/>
      </rPr>
      <t xml:space="preserve">Tavola 1 –  </t>
    </r>
    <r>
      <rPr>
        <b/>
        <sz val="12"/>
        <color rgb="FF000000"/>
        <rFont val="Arial"/>
        <family val="2"/>
      </rPr>
      <t>Strumenti di programmazione riclassificati nel PSC ai sensi del comma 1 ex art.44 DL 34/2019 e s.m.i.</t>
    </r>
  </si>
  <si>
    <t>Ciclo di riferimento</t>
  </si>
  <si>
    <t>Strumento di programmazione</t>
  </si>
  <si>
    <t>Denominazione strumento attuativo</t>
  </si>
  <si>
    <t>Codice strumento attuativo nel Sistema Nazionale di Monitoraggio</t>
  </si>
  <si>
    <t>2000-2006</t>
  </si>
  <si>
    <t>INTESA LAZIO</t>
  </si>
  <si>
    <t>APQ RIQUALIFICAZIONE AREE URBANE</t>
  </si>
  <si>
    <t>LAZAU</t>
  </si>
  <si>
    <t>APQ BENI CULTURALI</t>
  </si>
  <si>
    <t>LAZBC</t>
  </si>
  <si>
    <t>APQ BENI CULTURALI - I ATTO INTEGRATIVO</t>
  </si>
  <si>
    <t>LAZBD</t>
  </si>
  <si>
    <t>APQ BENI CULTURALI - II ATTO INTEGRATIVO</t>
  </si>
  <si>
    <t>LAZBE</t>
  </si>
  <si>
    <t>APQ BENI CULTURALI - III ATTO INTEGRATIVO</t>
  </si>
  <si>
    <t>LAZBF</t>
  </si>
  <si>
    <t>APQ BENI CULTURALI - IV ATTO INTEGRATIVO</t>
  </si>
  <si>
    <t>LAZBG</t>
  </si>
  <si>
    <t>APQ AREE SENSIBILI: BONIFICA DEI SITI INQUINATI E GESTIONE RIFIUTI</t>
  </si>
  <si>
    <t>LAZBS</t>
  </si>
  <si>
    <t>APQ AREE SENSIBILI: BONIFICA DEI SITI INQUINATI E GESTIONE RIFIUTI - I ATTO INTEGRATIVO</t>
  </si>
  <si>
    <t>LAZBT</t>
  </si>
  <si>
    <t>APQ AREE SENSIBILI: BONIFICA DEI SITI INQUINATI E GESTIONE RIFIUTI - II ATTO INTEGRATIVO</t>
  </si>
  <si>
    <t>LAZBU</t>
  </si>
  <si>
    <t>APQ AREE SENSIBILI: BONIFICA DEI SITI INQUINATI E GESTIONE RIFIUTI - III ATTO INTEGRATIVO</t>
  </si>
  <si>
    <t>LAZBV</t>
  </si>
  <si>
    <t>APQ CONTRATTO D'AREA MONTALTO DI CASTRO-TARQUINIA</t>
  </si>
  <si>
    <t>LAZCA</t>
  </si>
  <si>
    <t>APQ DIFESA DEL SUOLO E TUTELA DELLA COSTA</t>
  </si>
  <si>
    <t>LAZDS</t>
  </si>
  <si>
    <t>APQ DIFESA DEL SUOLO E TUTELA DELLA COSTA - I ATTO INTEGRATIVO</t>
  </si>
  <si>
    <t>LAZDT</t>
  </si>
  <si>
    <t>APQ DIFESA DEL SUOLO E TUTELA DELLA COSTA - II ATTO INTEGRATIVO</t>
  </si>
  <si>
    <t>LAZDU</t>
  </si>
  <si>
    <t>APQ STRALCIO SERVIZI E RETI IDRICHE: AMMODERNAMENTO E RISTRUTTURAZIONE IMPIANTI IRRIGUI</t>
  </si>
  <si>
    <t>LAZII</t>
  </si>
  <si>
    <t>APQ PATTO TERRITORIALE DI POMEZIA</t>
  </si>
  <si>
    <t>LAZPO</t>
  </si>
  <si>
    <t>APQ AREE SENSIBILI: PARCHI E RISERVE</t>
  </si>
  <si>
    <t>LAZPR</t>
  </si>
  <si>
    <t>APQ AREE SENSIBILI: PARCHI E RISERVE - I ATTO INTEGRATIVO</t>
  </si>
  <si>
    <t>LAZPS</t>
  </si>
  <si>
    <t>APQ AREE SENSIBILI: PARCHI E RISERVE - III ATTO INTEGRATIVO</t>
  </si>
  <si>
    <t>LAZPT</t>
  </si>
  <si>
    <t>APQ AREE SENSIBILI: PARCHI E RISERVE - IV ATTO INTEGRATIVO</t>
  </si>
  <si>
    <t>LAZPU</t>
  </si>
  <si>
    <t>APQ AREE SENSIBILI: PARCHI E RISERVE - V ATTO INTEGRATIVO</t>
  </si>
  <si>
    <t>LAZPV</t>
  </si>
  <si>
    <t>APQ AREE SENSIBILI: SVILUPPO SOSTENIBILE PROMOZIONE DELLA QUALITÀ AMBIENTALE</t>
  </si>
  <si>
    <t>LAZQA</t>
  </si>
  <si>
    <t>APQ AREE SENSIBILI: SVILUPPO SOSTENIBILE PROMOZIONE DELLA QUALITÀ AMBIENTALE - I ATTO INTEGRATIVO</t>
  </si>
  <si>
    <t>LAZQB</t>
  </si>
  <si>
    <t>APQ AREE SENSIBILI: TUTELA E GESTIONE INTEGRATA DELLE RISORSE IDRICHE</t>
  </si>
  <si>
    <t>LAZRI</t>
  </si>
  <si>
    <t>APQ AREE SENSIBILI: TUTELA E GESTIONE INTEGRATA DELLE RISORSE IDRICHE - I ATTO INTEGRATIVO</t>
  </si>
  <si>
    <t>LAZRJ</t>
  </si>
  <si>
    <t>APQ RETI DI VIABILITÀ - I ATTO INTEGRATIVO</t>
  </si>
  <si>
    <t>LAZRX</t>
  </si>
  <si>
    <t>APQ RETI DI VIABILITÀ - II ATTO INTEGRATIVO</t>
  </si>
  <si>
    <t>LAZRY</t>
  </si>
  <si>
    <t>APQ RETI DI VIABILITÀ - III ATTO INTEGRATIVO</t>
  </si>
  <si>
    <t>LAZRZ</t>
  </si>
  <si>
    <t>APQ STRALCIO FERROVIE - III ATTO INTEGRATIVO</t>
  </si>
  <si>
    <t>LAZSE</t>
  </si>
  <si>
    <t>APQ STRALCIO FERROVIE</t>
  </si>
  <si>
    <t>LAZSF</t>
  </si>
  <si>
    <t>APQ STRALCIO FERROVIE - II ATTO INTEGRATIVO</t>
  </si>
  <si>
    <t>LAZSH</t>
  </si>
  <si>
    <t>APQ PER LO SVILUPPO DELLA BANDA LARGA SUL TERRITORIO DELLA REGIONE LAZIO (EX STRALCIO SOCIETÀ DELL'INFORMAZIONE E SERVIZI AI CITTADINI) - II ATTO INTEGRATIVO</t>
  </si>
  <si>
    <t>LAZSI</t>
  </si>
  <si>
    <t>APQ SOCIETÀ DELL'INFORMAZIONE - I ATTO INTEGRATIVO</t>
  </si>
  <si>
    <t>LAZSJ</t>
  </si>
  <si>
    <t>APQ SOCIETÀ DELL'INFORMAZIONE - II ATTO INTEGRATIVO</t>
  </si>
  <si>
    <t>LAZSK</t>
  </si>
  <si>
    <t>APQ STRALCIO RICERCA - DISTRETTO TECNOLOGICO AEROSPAZIO (DTA)</t>
  </si>
  <si>
    <t>LAZTA</t>
  </si>
  <si>
    <t>APQ STRALCIO RICERCA INDUSTRIALE SVILUPPO PRECOMPETITIVO PMI</t>
  </si>
  <si>
    <t>LAZTB</t>
  </si>
  <si>
    <t>APQ STRALCIO RICERCA - DISTRETTO TECNOLOGICO DELLE BIOSCENZE (DTB)</t>
  </si>
  <si>
    <t>LAZTC</t>
  </si>
  <si>
    <t>APQ STRALCIO RICERCA - DISTRETTO BENI CULTURALI</t>
  </si>
  <si>
    <t>LAZTD</t>
  </si>
  <si>
    <t>2014-2020</t>
  </si>
  <si>
    <t>PATTO REGIONE LAZIO</t>
  </si>
  <si>
    <t>NA</t>
  </si>
  <si>
    <t>Tavola 2 – Risorse totali PSC per ciclo di programmazione ad esito istruttoria ex art. 44, comma 7, DL 34/2019 e s.m.i e art. 241 e 242 DL 34/2020 e s.m.i.</t>
  </si>
  <si>
    <t>Valori in milioni di euro</t>
  </si>
  <si>
    <t>Risorse originariamente assegnate all’Amministrazione</t>
  </si>
  <si>
    <t>Atto di riferimento</t>
  </si>
  <si>
    <r>
      <rPr>
        <b/>
        <sz val="10"/>
        <color rgb="FF000000"/>
        <rFont val="Arial"/>
        <family val="2"/>
      </rPr>
      <t>Provenienza contabile delle risorse</t>
    </r>
    <r>
      <rPr>
        <b/>
        <vertAlign val="superscript"/>
        <sz val="10"/>
        <color rgb="FF000000"/>
        <rFont val="Arial"/>
        <family val="2"/>
      </rPr>
      <t xml:space="preserve"> 1</t>
    </r>
  </si>
  <si>
    <r>
      <rPr>
        <b/>
        <sz val="10"/>
        <color rgb="FF000000"/>
        <rFont val="Arial"/>
        <family val="2"/>
      </rPr>
      <t>Ciclo di programmazione 
(strategia di riferimento e monitoraggio)</t>
    </r>
    <r>
      <rPr>
        <b/>
        <vertAlign val="superscript"/>
        <sz val="10"/>
        <color rgb="FF000000"/>
        <rFont val="Arial"/>
        <family val="2"/>
      </rPr>
      <t xml:space="preserve"> 1</t>
    </r>
  </si>
  <si>
    <t>Totale</t>
  </si>
  <si>
    <t>2007-2013</t>
  </si>
  <si>
    <t>Delibera CIPE n. 56 del 01/12/2016</t>
  </si>
  <si>
    <r>
      <rPr>
        <sz val="10"/>
        <color rgb="FF000000"/>
        <rFont val="Arial"/>
        <family val="2"/>
      </rPr>
      <t>PATTO REGIONE LAZIO</t>
    </r>
    <r>
      <rPr>
        <vertAlign val="superscript"/>
        <sz val="10"/>
        <color rgb="FF000000"/>
        <rFont val="Arial"/>
        <family val="2"/>
      </rPr>
      <t>2</t>
    </r>
  </si>
  <si>
    <t>Legge n. 662/1996, Delibera CIPE n. 29 del 21/03/1997, Delibera CIPE n. 41 del 23/03/2012</t>
  </si>
  <si>
    <r>
      <rPr>
        <sz val="10"/>
        <color rgb="FF000000"/>
        <rFont val="Arial"/>
        <family val="2"/>
      </rPr>
      <t>INTESA LAZIO</t>
    </r>
    <r>
      <rPr>
        <vertAlign val="superscript"/>
        <sz val="10"/>
        <color rgb="FF000000"/>
        <rFont val="Arial"/>
        <family val="2"/>
      </rPr>
      <t xml:space="preserve"> 3 4</t>
    </r>
  </si>
  <si>
    <t>Delibera n. 135 del 06/08/1999</t>
  </si>
  <si>
    <r>
      <rPr>
        <sz val="10"/>
        <color rgb="FF000000"/>
        <rFont val="Arial"/>
        <family val="2"/>
      </rPr>
      <t xml:space="preserve">Altre Risorse 2000-2006 </t>
    </r>
    <r>
      <rPr>
        <vertAlign val="superscript"/>
        <sz val="10"/>
        <color rgb="FF000000"/>
        <rFont val="Arial"/>
        <family val="2"/>
      </rPr>
      <t>5</t>
    </r>
  </si>
  <si>
    <t>[A] Totale assegnazioni (non destinate a CIS o normate da disposizioni di legge)</t>
  </si>
  <si>
    <t>[B] Totale assegnazioni destinate a CIS</t>
  </si>
  <si>
    <t>[C] Totale assegnazioni normate da disposizioni di legge</t>
  </si>
  <si>
    <t xml:space="preserve">[D] Totale risorse assegnate ante istruttoria ex art. 44 [D = A + B + C] </t>
  </si>
  <si>
    <t>[E] Totale risorse confermate post istruttoria ex art. 44 e ai sensi degli art. 241 e 242 [E = F + G + H +I]</t>
  </si>
  <si>
    <t>Esito istruttoria ex art. 44 comma 7 e ex art. 241 e 242</t>
  </si>
  <si>
    <t xml:space="preserve">[F] Risorse confermate a esito valutazione ex art. 44  per interventi </t>
  </si>
  <si>
    <t>[G] Risorse per CIS</t>
  </si>
  <si>
    <t>[H] Risorse derivanti da assegnazioni di legge</t>
  </si>
  <si>
    <t xml:space="preserve">[I] Risorse riprogrammabili a esito valutazione ex art. 44 e assegnate in sezioni speciali ex art. 241 e 242 </t>
  </si>
  <si>
    <t xml:space="preserve">[M] Totale risorse PSC [M = E +  L] </t>
  </si>
  <si>
    <t>di cui:
Articolazione per sezioni PSC</t>
  </si>
  <si>
    <t xml:space="preserve">[N] Sezione ordinaria PSC [N = F + G + H] </t>
  </si>
  <si>
    <t>Note</t>
  </si>
  <si>
    <r>
      <rPr>
        <vertAlign val="superscript"/>
        <sz val="10"/>
        <color theme="1"/>
        <rFont val="Arial"/>
        <family val="2"/>
      </rPr>
      <t xml:space="preserve">1 </t>
    </r>
    <r>
      <rPr>
        <sz val="10"/>
        <color theme="1"/>
        <rFont val="Arial"/>
        <family val="2"/>
      </rPr>
      <t>Per provenienza contabile delle risorse si intende il periodo di programmazione da cui origina la dotazione finanziaria, mentre per strategia di riferimento e monitoraggio si intende il ciclo al quale appartiene lo strumento di programmazione, la cui dotazione può comprendere risorse provenienti contabilmente da diversi cicli.</t>
    </r>
  </si>
  <si>
    <r>
      <rPr>
        <vertAlign val="superscript"/>
        <sz val="10"/>
        <color rgb="FF000000"/>
        <rFont val="Arial"/>
        <family val="2"/>
      </rPr>
      <t xml:space="preserve">2 </t>
    </r>
    <r>
      <rPr>
        <sz val="10"/>
        <color rgb="FF000000"/>
        <rFont val="Arial"/>
        <family val="2"/>
      </rPr>
      <t xml:space="preserve">La dotazione FSC 2014-2020 è al netto del taglio per contributo straordinario di finanza pubblica ex D.L. n. 66/2014, art. 46, c. 6 (annualità 2014) per 9,61 Meuro, come determinato a seguito dell'intesa in Conferenza Stato Regioni del 25/03/2021 (atto CSR n.25/2021) </t>
    </r>
  </si>
  <si>
    <r>
      <rPr>
        <vertAlign val="superscript"/>
        <sz val="10"/>
        <color theme="1"/>
        <rFont val="Arial"/>
        <family val="2"/>
      </rPr>
      <t xml:space="preserve">3 </t>
    </r>
    <r>
      <rPr>
        <sz val="10"/>
        <color theme="1"/>
        <rFont val="Arial"/>
        <family val="2"/>
      </rPr>
      <t xml:space="preserve">La dotazione FSC 2000-2006 riferita all’Intesa comprende anche risorse pari a € 19.071.593,84 a titolarità regionale attribuite in parte alla gestione di Amministrazioni centrali (MISE), nonché risorse pari a 10,0 Meuro della </t>
    </r>
    <r>
      <rPr>
        <sz val="10"/>
        <color rgb="FF000000"/>
        <rFont val="Arial"/>
        <family val="2"/>
      </rPr>
      <t>Delibera n. 135 del 06/08/1999 programmate in APQ al momento della definizione della delibera CIPE 41/2012.</t>
    </r>
  </si>
  <si>
    <r>
      <rPr>
        <vertAlign val="superscript"/>
        <sz val="10"/>
        <color theme="1"/>
        <rFont val="Arial"/>
        <family val="2"/>
      </rPr>
      <t xml:space="preserve">4 </t>
    </r>
    <r>
      <rPr>
        <sz val="10"/>
        <color theme="1"/>
        <rFont val="Arial"/>
        <family val="2"/>
      </rPr>
      <t>La dotazione FSC 2000-2006 è al netto di risorse per sanzioni, economie e riduzioni già accertate dalla delibera CIPE n. 41/2012, nonché delle risorse destinate alla costituzione del fondo premiale dei Conti Pubblici Territoriali per il ciclo di programmazione</t>
    </r>
    <r>
      <rPr>
        <sz val="10"/>
        <color rgb="FFC9211E"/>
        <rFont val="Arial"/>
        <family val="2"/>
      </rPr>
      <t xml:space="preserve"> </t>
    </r>
    <r>
      <rPr>
        <sz val="10"/>
        <color theme="1"/>
        <rFont val="Arial"/>
        <family val="2"/>
      </rPr>
      <t xml:space="preserve">2007-2013 per complessivi € </t>
    </r>
    <r>
      <rPr>
        <sz val="10"/>
        <color rgb="FF000000"/>
        <rFont val="Arial"/>
        <family val="2"/>
      </rPr>
      <t xml:space="preserve">637.425,40 </t>
    </r>
    <r>
      <rPr>
        <sz val="10"/>
        <color theme="1"/>
        <rFont val="Arial"/>
        <family val="2"/>
      </rPr>
      <t>euro.</t>
    </r>
  </si>
  <si>
    <r>
      <rPr>
        <vertAlign val="superscript"/>
        <sz val="10"/>
        <color theme="1"/>
        <rFont val="Arial"/>
        <family val="2"/>
      </rPr>
      <t xml:space="preserve">5 </t>
    </r>
    <r>
      <rPr>
        <sz val="10"/>
        <color theme="1"/>
        <rFont val="Arial"/>
        <family val="2"/>
      </rPr>
      <t xml:space="preserve">Le altre risorse 2000-2006 indicate per 1,39 Meuro fanno riferimento alle residue risorse della </t>
    </r>
    <r>
      <rPr>
        <sz val="10"/>
        <color rgb="FF000000"/>
        <rFont val="Arial"/>
        <family val="2"/>
      </rPr>
      <t>Delibera n. 135 del 06/08/1999 non ancora programmate in APQ al momento della definizione della delibera CIPE 41/2012.</t>
    </r>
  </si>
  <si>
    <t>Tavola 3 – PSC Sezione Ordinaria – Interventi confermati per articolazione tematica</t>
  </si>
  <si>
    <t>Area tematica</t>
  </si>
  <si>
    <t>di cui:
CIS</t>
  </si>
  <si>
    <t>di cui:
Assegnazioni legge</t>
  </si>
  <si>
    <t>1 RICERCA E INNOVAZIONE</t>
  </si>
  <si>
    <t>2 DIGITALIZZAZIONE</t>
  </si>
  <si>
    <t>3 COMPETITIVITA' IMPRESE</t>
  </si>
  <si>
    <t>4 ENERGIA</t>
  </si>
  <si>
    <t>5 AMBIENTE E RISORSE NATURALI</t>
  </si>
  <si>
    <t>6 CULTURA</t>
  </si>
  <si>
    <t>7 TRASPORTI E MOBILITA'</t>
  </si>
  <si>
    <t>8 RIQUALIFICAZIONE URBANA</t>
  </si>
  <si>
    <t>9 LAVORO E OCCUPABILITA'</t>
  </si>
  <si>
    <t>10 SOCIALE E SALUTE</t>
  </si>
  <si>
    <t>11 ISTRUZIONE E FORMAZIONE</t>
  </si>
  <si>
    <t>12 CAPACITA' AMMINISTRATIVA</t>
  </si>
  <si>
    <t>Fonte: Sistema Nazionale di Monitoraggio al 30/06/2020 e esiti istruttoria art. 44, comma 7, DL 34/2019 e s.m.i</t>
  </si>
  <si>
    <t>Tavola 4 – PSC Sezioni speciali: risorse da riprogrammazione e nuove assegnazioni</t>
  </si>
  <si>
    <t>Finalità di assegnazione</t>
  </si>
  <si>
    <r>
      <rPr>
        <b/>
        <sz val="10"/>
        <color theme="1"/>
        <rFont val="Arial"/>
        <family val="2"/>
      </rPr>
      <t>Sezione speciale 1: risorse FSC contrasto effetti COVID</t>
    </r>
    <r>
      <rPr>
        <b/>
        <vertAlign val="superscript"/>
        <sz val="10"/>
        <color theme="1"/>
        <rFont val="Arial"/>
        <family val="2"/>
      </rPr>
      <t>1</t>
    </r>
  </si>
  <si>
    <r>
      <rPr>
        <b/>
        <sz val="10"/>
        <color theme="1"/>
        <rFont val="Arial"/>
        <family val="2"/>
      </rPr>
      <t>Sezione speciale 2: risorse FSC copertura interventi ex fondi strutturali 2014-2020</t>
    </r>
    <r>
      <rPr>
        <b/>
        <vertAlign val="superscript"/>
        <sz val="10"/>
        <color theme="1"/>
        <rFont val="Arial"/>
        <family val="2"/>
      </rPr>
      <t>2</t>
    </r>
  </si>
  <si>
    <t>Risorse totali per sezioni speciali</t>
  </si>
  <si>
    <t>Risorse da riprogrammazione ex art. 44</t>
  </si>
  <si>
    <t>Risorse da nuove assegnazioni FSC 2014-2020</t>
  </si>
  <si>
    <t>Fonte: Nota Cabina di Regia del 22/07/2020</t>
  </si>
  <si>
    <t>Note:</t>
  </si>
  <si>
    <r>
      <rPr>
        <vertAlign val="superscript"/>
        <sz val="10"/>
        <color theme="1"/>
        <rFont val="Arial"/>
        <family val="2"/>
      </rPr>
      <t>1</t>
    </r>
    <r>
      <rPr>
        <sz val="10"/>
        <color theme="1"/>
        <rFont val="Arial"/>
        <family val="2"/>
      </rPr>
      <t xml:space="preserve"> Art. 241, D.L. n. 34 del 19/05/2020 e s..m.i.</t>
    </r>
  </si>
  <si>
    <r>
      <rPr>
        <vertAlign val="superscript"/>
        <sz val="10"/>
        <color theme="1"/>
        <rFont val="Arial"/>
        <family val="2"/>
      </rPr>
      <t>2</t>
    </r>
    <r>
      <rPr>
        <sz val="10"/>
        <color theme="1"/>
        <rFont val="Arial"/>
        <family val="2"/>
      </rPr>
      <t xml:space="preserve"> Art. 242, D.L. n. 34 del 19/05/2020 e s.m.i.</t>
    </r>
  </si>
  <si>
    <t>Appendice – PSC Sezione Ordinaria – Interventi per articolazione tematica, ciclo di programmazione e stato di attuazione</t>
  </si>
  <si>
    <t>Risorse relative a interventi in corso</t>
  </si>
  <si>
    <r>
      <rPr>
        <b/>
        <sz val="10"/>
        <color theme="1"/>
        <rFont val="Arial"/>
        <family val="2"/>
      </rPr>
      <t>Risorse relative a interventi completati</t>
    </r>
    <r>
      <rPr>
        <b/>
        <vertAlign val="superscript"/>
        <sz val="10"/>
        <color theme="1"/>
        <rFont val="Arial"/>
        <family val="2"/>
      </rPr>
      <t>1</t>
    </r>
  </si>
  <si>
    <r>
      <rPr>
        <b/>
        <sz val="10"/>
        <color theme="1"/>
        <rFont val="Arial"/>
        <family val="2"/>
      </rPr>
      <t>Risorse relative a interventi completati</t>
    </r>
    <r>
      <rPr>
        <b/>
        <vertAlign val="superscript"/>
        <sz val="10"/>
        <color theme="1"/>
        <rFont val="Arial"/>
        <family val="2"/>
      </rPr>
      <t>1</t>
    </r>
  </si>
  <si>
    <r>
      <rPr>
        <b/>
        <sz val="10"/>
        <color theme="1"/>
        <rFont val="Arial"/>
        <family val="2"/>
      </rPr>
      <t>Risorse relative a interventi completati</t>
    </r>
    <r>
      <rPr>
        <b/>
        <vertAlign val="superscript"/>
        <sz val="10"/>
        <color theme="1"/>
        <rFont val="Arial"/>
        <family val="2"/>
      </rPr>
      <t>1</t>
    </r>
  </si>
  <si>
    <r>
      <rPr>
        <vertAlign val="superscript"/>
        <sz val="10"/>
        <color theme="1"/>
        <rFont val="Arial"/>
        <family val="2"/>
      </rPr>
      <t>1</t>
    </r>
    <r>
      <rPr>
        <sz val="10"/>
        <color theme="1"/>
        <rFont val="Arial"/>
        <family val="2"/>
      </rPr>
      <t xml:space="preserve"> Per interventi completati si intendono quelli con fase di esecuzione effettivamente conclusa</t>
    </r>
  </si>
  <si>
    <r>
      <t>NON ATTRIBUITO / DA ASSESTARE NEL MONITORAGGIO</t>
    </r>
    <r>
      <rPr>
        <vertAlign val="superscript"/>
        <sz val="10"/>
        <color rgb="FF000000"/>
        <rFont val="Arial"/>
        <family val="2"/>
      </rPr>
      <t xml:space="preserve"> 1</t>
    </r>
  </si>
  <si>
    <r>
      <rPr>
        <vertAlign val="superscript"/>
        <sz val="10"/>
        <color rgb="FF000000"/>
        <rFont val="Arial"/>
        <family val="2"/>
      </rPr>
      <t xml:space="preserve">1 </t>
    </r>
    <r>
      <rPr>
        <sz val="10"/>
        <color rgb="FF000000"/>
        <rFont val="Arial"/>
        <family val="2"/>
      </rPr>
      <t>La voce "Non attribuito/Da assestare nel monitoraggio" indica l’ammontare netto di  risorse per cui, ai fini della corretta classificazione tematica, è necessaria da parte dell’Amministrazione titolare un'attività di assestamento (correzione-integrazione) dei corrispondenti dati a livello di intervento o progetto nei Sistemi Nazionali di Monitoraggio rispetto a quanto presente alla data di riferimento del 30/06/2020 . Tali attività di assestamento dei dati monitorati  per i Piani Sviluppo e Coesione (PSC) sono normate nelle modalità e tempistiche nell'ambito delle disposizioni quadro dei Piani stessi. Poiché tali attività, ad esito delle istruttorie condotte, possono riguardare sia la correzione di variabili di progetti già monitorati (ad esempio la dimensione delle coperture FSC nel relativo piano finanziario), sia l’inserimento a monitoraggio di progetti erroneamente non considerati/validati, sia la disattivazione nel monitoraggio di progetti non più validi o non più coperti dal FSC,  la voce  "Non attribuito/Da assestare nel monitoraggio" può presentare valori netti negativi.</t>
    </r>
  </si>
  <si>
    <r>
      <t>NON ATTRIBUITO / DA ASSESTARE NEL MONITORAGGIO</t>
    </r>
    <r>
      <rPr>
        <vertAlign val="superscript"/>
        <sz val="10"/>
        <color rgb="FF000000"/>
        <rFont val="Arial"/>
        <family val="2"/>
      </rPr>
      <t xml:space="preserve"> 2</t>
    </r>
  </si>
  <si>
    <r>
      <rPr>
        <vertAlign val="superscript"/>
        <sz val="10"/>
        <color rgb="FF000000"/>
        <rFont val="Arial"/>
        <family val="2"/>
      </rPr>
      <t xml:space="preserve">2 </t>
    </r>
    <r>
      <rPr>
        <sz val="10"/>
        <color rgb="FF000000"/>
        <rFont val="Arial"/>
        <family val="2"/>
      </rPr>
      <t>La voce "Non attribuito/Da assestare nel monitoraggio" indica l’ammontare netto di  risorse per cui, ai fini della corretta classificazione tematica, è necessaria da parte dell’Amministrazione titolare un'attività di assestamento (correzione-integrazione) dei corrispondenti dati a livello di intervento o progetto nei Sistemi Nazionali di Monitoraggio rispetto a quanto presente alla data di riferimento del 30/06/2020 . Tali attività di assestamento dei dati monitorati  per i Piani Sviluppo e Coesione (PSC) sono normate nelle modalità e tempistiche nell'ambito delle disposizioni quadro dei Piani stessi. Poiché tali attività, ad esito delle istruttorie condotte, possono riguardare sia la correzione di variabili di progetti già monitorati (ad esempio la dimensione delle coperture FSC nel relativo piano finanziario), sia l’inserimento a monitoraggio di progetti erroneamente non considerati/validati, sia la disattivazione nel monitoraggio di progetti non più validi o non più coperti dal FSC,  la voce  "Non attribuito/Da assestare nel monitoraggio" può presentare valori netti negativi.</t>
    </r>
  </si>
  <si>
    <r>
      <rPr>
        <vertAlign val="superscript"/>
        <sz val="10"/>
        <color theme="1"/>
        <rFont val="Arial"/>
        <family val="2"/>
      </rPr>
      <t xml:space="preserve">6 </t>
    </r>
    <r>
      <rPr>
        <sz val="10"/>
        <color theme="1"/>
        <rFont val="Arial"/>
        <family val="2"/>
      </rPr>
      <t xml:space="preserve">L’intera dotazione FSC 2007-2013 è stata utilizzata dall’Amministrazione, in base a norme di legge, per ripiano di debiti per complessivi 796,78 Meuro. La Regione ha utilizzato altri trasferimenti attesi dallo Stato per la copertura dei contributi straordinari di finanza pubblica disposti in base a norme di legge nei seguenti casi: L. 147/2013 art. 1, cc. 522-525 (annualità 2014), ex D.L. 95/2012, art. 16, c.2 (annualità 2015), ex D.L. n. 66/2014, art. 46, c. 6 e s.m.i. (annualità 2015), ex D.L. n. 66/2014, art. 46, c. 6 e s.m.i. (annualità 2016). </t>
    </r>
  </si>
  <si>
    <r>
      <t>2007-2013</t>
    </r>
    <r>
      <rPr>
        <b/>
        <vertAlign val="superscript"/>
        <sz val="10"/>
        <color rgb="FF000000"/>
        <rFont val="Arial"/>
        <family val="2"/>
      </rPr>
      <t>6</t>
    </r>
  </si>
  <si>
    <r>
      <t>[F1] Risorse di cui al comma 7.a</t>
    </r>
    <r>
      <rPr>
        <i/>
        <vertAlign val="superscript"/>
        <sz val="10"/>
        <color rgb="FF000000"/>
        <rFont val="Arial"/>
        <family val="2"/>
      </rPr>
      <t xml:space="preserve"> 7</t>
    </r>
  </si>
  <si>
    <r>
      <t xml:space="preserve">[F2] Risorse di cui al comma 7.b </t>
    </r>
    <r>
      <rPr>
        <i/>
        <vertAlign val="superscript"/>
        <sz val="10"/>
        <color rgb="FF000000"/>
        <rFont val="Arial"/>
        <family val="2"/>
      </rPr>
      <t>8</t>
    </r>
  </si>
  <si>
    <r>
      <t>[L] Nuove assegnazioni FSC 2014-2020 per sezioni speciali PSC</t>
    </r>
    <r>
      <rPr>
        <b/>
        <vertAlign val="superscript"/>
        <sz val="11"/>
        <color rgb="FF000000"/>
        <rFont val="Arial"/>
        <family val="2"/>
      </rPr>
      <t xml:space="preserve"> 9</t>
    </r>
  </si>
  <si>
    <r>
      <t>[O] Sezioni speciali PSC [O = I + L]</t>
    </r>
    <r>
      <rPr>
        <i/>
        <vertAlign val="superscript"/>
        <sz val="10"/>
        <color rgb="FF000000"/>
        <rFont val="Arial"/>
        <family val="2"/>
      </rPr>
      <t xml:space="preserve"> 10</t>
    </r>
  </si>
  <si>
    <r>
      <t>7</t>
    </r>
    <r>
      <rPr>
        <sz val="10"/>
        <color theme="1"/>
        <rFont val="Arial"/>
        <family val="2"/>
      </rPr>
      <t xml:space="preserve"> In [F1] sono incluse le risorse dei progetti che soddisfano i criteri di cui al comma 7a del DL 34/2019 in base ai dati di monitoraggio al 31.12.2019.</t>
    </r>
  </si>
  <si>
    <r>
      <rPr>
        <vertAlign val="superscript"/>
        <sz val="10"/>
        <color rgb="FF000000"/>
        <rFont val="Arial"/>
        <family val="2"/>
      </rPr>
      <t>8</t>
    </r>
    <r>
      <rPr>
        <sz val="10"/>
        <color rgb="FF000000"/>
        <rFont val="Arial"/>
        <family val="2"/>
      </rPr>
      <t xml:space="preserve"> In [F2] sono inclusi progetti e iniziative che pur non soddisfacendo i requisiti di cui al al comma 7a del DL 34/2019 alla data di riferimento sono stati considerati di rilievo strategico ad esito delle istruttorie svolte.</t>
    </r>
  </si>
  <si>
    <r>
      <rPr>
        <vertAlign val="superscript"/>
        <sz val="10"/>
        <color rgb="FF202124"/>
        <rFont val="Arial"/>
        <family val="2"/>
      </rPr>
      <t xml:space="preserve">9 </t>
    </r>
    <r>
      <rPr>
        <sz val="10"/>
        <color rgb="FF202124"/>
        <rFont val="Arial"/>
        <family val="2"/>
      </rPr>
      <t>Assegnazione in [L] stabilita con Delibera CIPE n. 38 del 28/07/2020</t>
    </r>
  </si>
  <si>
    <r>
      <rPr>
        <vertAlign val="superscript"/>
        <sz val="10"/>
        <color theme="1"/>
        <rFont val="Arial"/>
        <family val="2"/>
      </rPr>
      <t xml:space="preserve">10 </t>
    </r>
    <r>
      <rPr>
        <sz val="10"/>
        <color theme="1"/>
        <rFont val="Arial"/>
        <family val="2"/>
      </rPr>
      <t>Il valore delle sezioni speciali in [O] è soggetto a quanto stabilito al punto 1.2 della Delibera CIPE n. 38 del 28/07/2020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</si>
</sst>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0000000000"/>
  </numFmts>
  <fonts count="27" x14ac:knownFonts="1">
    <font>
      <sz val="10"/>
      <color rgb="FF000000"/>
      <name val="Arial"/>
    </font>
    <font>
      <b/>
      <sz val="12"/>
      <color rgb="FF000000"/>
      <name val="Arial"/>
      <family val="2"/>
    </font>
    <font>
      <b/>
      <sz val="12"/>
      <color theme="1"/>
      <name val="Arial"/>
      <family val="2"/>
    </font>
    <font>
      <b/>
      <sz val="14"/>
      <color rgb="FF000000"/>
      <name val="Arial"/>
      <family val="2"/>
    </font>
    <font>
      <b/>
      <sz val="10"/>
      <color rgb="FF000000"/>
      <name val="Arial"/>
      <family val="2"/>
    </font>
    <font>
      <i/>
      <sz val="10"/>
      <color rgb="FF000000"/>
      <name val="Arial"/>
      <family val="2"/>
    </font>
    <font>
      <sz val="10"/>
      <name val="Arial"/>
      <family val="2"/>
    </font>
    <font>
      <sz val="10"/>
      <color theme="1"/>
      <name val="Arial"/>
      <family val="2"/>
    </font>
    <font>
      <b/>
      <sz val="11"/>
      <color rgb="FF000000"/>
      <name val="Arial"/>
      <family val="2"/>
    </font>
    <font>
      <sz val="10"/>
      <color rgb="FFFF4000"/>
      <name val="Arial"/>
      <family val="2"/>
    </font>
    <font>
      <vertAlign val="superscript"/>
      <sz val="10"/>
      <color theme="1"/>
      <name val="Arial"/>
      <family val="2"/>
    </font>
    <font>
      <sz val="10"/>
      <color rgb="FF202124"/>
      <name val="Arial"/>
      <family val="2"/>
    </font>
    <font>
      <sz val="10"/>
      <color rgb="FFC9211E"/>
      <name val="Arial"/>
      <family val="2"/>
    </font>
    <font>
      <b/>
      <i/>
      <sz val="10"/>
      <color rgb="FF000000"/>
      <name val="Arial"/>
      <family val="2"/>
    </font>
    <font>
      <b/>
      <sz val="10"/>
      <color theme="1"/>
      <name val="Arial"/>
      <family val="2"/>
    </font>
    <font>
      <vertAlign val="superscript"/>
      <sz val="10"/>
      <color theme="1"/>
      <name val="Arial"/>
      <family val="2"/>
    </font>
    <font>
      <sz val="14"/>
      <color rgb="FF000000"/>
      <name val="Times"/>
      <family val="1"/>
    </font>
    <font>
      <sz val="10"/>
      <color theme="1"/>
      <name val="Calibri"/>
      <family val="2"/>
    </font>
    <font>
      <sz val="11"/>
      <name val="Calibri"/>
      <family val="2"/>
    </font>
    <font>
      <sz val="11"/>
      <color theme="1"/>
      <name val="Calibri"/>
      <family val="2"/>
    </font>
    <font>
      <b/>
      <vertAlign val="superscript"/>
      <sz val="10"/>
      <color rgb="FF000000"/>
      <name val="Arial"/>
      <family val="2"/>
    </font>
    <font>
      <sz val="10"/>
      <color rgb="FF000000"/>
      <name val="Arial"/>
      <family val="2"/>
    </font>
    <font>
      <vertAlign val="superscript"/>
      <sz val="10"/>
      <color rgb="FF000000"/>
      <name val="Arial"/>
      <family val="2"/>
    </font>
    <font>
      <i/>
      <vertAlign val="superscript"/>
      <sz val="10"/>
      <color rgb="FF000000"/>
      <name val="Arial"/>
      <family val="2"/>
    </font>
    <font>
      <b/>
      <vertAlign val="superscript"/>
      <sz val="11"/>
      <color rgb="FF000000"/>
      <name val="Arial"/>
      <family val="2"/>
    </font>
    <font>
      <vertAlign val="superscript"/>
      <sz val="10"/>
      <color rgb="FF202124"/>
      <name val="Arial"/>
      <family val="2"/>
    </font>
    <font>
      <b/>
      <vertAlign val="superscript"/>
      <sz val="10"/>
      <color theme="1"/>
      <name val="Arial"/>
      <family val="2"/>
    </font>
  </fonts>
  <fills count="6">
    <fill>
      <patternFill patternType="none"/>
    </fill>
    <fill>
      <patternFill patternType="gray125"/>
    </fill>
    <fill>
      <patternFill patternType="solid">
        <fgColor rgb="FFDDDDDD"/>
        <bgColor rgb="FFDDDDDD"/>
      </patternFill>
    </fill>
    <fill>
      <patternFill patternType="solid">
        <fgColor theme="0"/>
        <bgColor theme="0"/>
      </patternFill>
    </fill>
    <fill>
      <patternFill patternType="solid">
        <fgColor rgb="FFB2B2B2"/>
        <bgColor rgb="FFB2B2B2"/>
      </patternFill>
    </fill>
    <fill>
      <patternFill patternType="solid">
        <fgColor rgb="FF999999"/>
        <bgColor rgb="FF999999"/>
      </patternFill>
    </fill>
  </fills>
  <borders count="12">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diagonal/>
    </border>
    <border>
      <left/>
      <right/>
      <top/>
      <bottom/>
      <diagonal/>
    </border>
    <border>
      <left/>
      <right/>
      <top/>
      <bottom/>
      <diagonal/>
    </border>
  </borders>
  <cellStyleXfs count="1">
    <xf numFmtId="0" fontId="0" fillId="0" borderId="0"/>
  </cellStyleXfs>
  <cellXfs count="69">
    <xf numFmtId="0" fontId="0" fillId="0" borderId="0" xfId="0" applyFont="1" applyAlignment="1"/>
    <xf numFmtId="0" fontId="1" fillId="0" borderId="0" xfId="0" applyFont="1"/>
    <xf numFmtId="0" fontId="2" fillId="0" borderId="0" xfId="0" applyFont="1"/>
    <xf numFmtId="0" fontId="3" fillId="0" borderId="0" xfId="0" applyFont="1"/>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0" fillId="0" borderId="1" xfId="0" applyFont="1" applyBorder="1"/>
    <xf numFmtId="164" fontId="0" fillId="0" borderId="1" xfId="0" applyNumberFormat="1" applyFont="1" applyBorder="1"/>
    <xf numFmtId="14" fontId="0" fillId="0" borderId="1" xfId="0" applyNumberFormat="1" applyFont="1" applyBorder="1"/>
    <xf numFmtId="0" fontId="0" fillId="3" borderId="2" xfId="0" applyFont="1" applyFill="1" applyBorder="1"/>
    <xf numFmtId="0" fontId="5" fillId="0" borderId="0" xfId="0" applyFont="1"/>
    <xf numFmtId="4" fontId="4" fillId="2" borderId="1" xfId="0" applyNumberFormat="1"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vertical="center"/>
    </xf>
    <xf numFmtId="4" fontId="0" fillId="0" borderId="1" xfId="0" applyNumberFormat="1" applyFont="1" applyBorder="1" applyAlignment="1">
      <alignment vertical="center"/>
    </xf>
    <xf numFmtId="4" fontId="7" fillId="0" borderId="1" xfId="0" applyNumberFormat="1" applyFont="1" applyBorder="1" applyAlignment="1">
      <alignment vertical="center"/>
    </xf>
    <xf numFmtId="4" fontId="4" fillId="2" borderId="1" xfId="0" applyNumberFormat="1" applyFont="1" applyFill="1" applyBorder="1" applyAlignment="1">
      <alignment vertical="center"/>
    </xf>
    <xf numFmtId="4" fontId="8" fillId="4" borderId="1" xfId="0" applyNumberFormat="1" applyFont="1" applyFill="1" applyBorder="1" applyAlignment="1">
      <alignment vertical="center"/>
    </xf>
    <xf numFmtId="4" fontId="5" fillId="0" borderId="1" xfId="0" applyNumberFormat="1" applyFont="1" applyBorder="1" applyAlignment="1">
      <alignment vertical="center"/>
    </xf>
    <xf numFmtId="4" fontId="8" fillId="5" borderId="1" xfId="0" applyNumberFormat="1" applyFont="1" applyFill="1" applyBorder="1" applyAlignment="1">
      <alignment vertical="center"/>
    </xf>
    <xf numFmtId="4" fontId="7" fillId="3" borderId="2" xfId="0" applyNumberFormat="1" applyFont="1" applyFill="1" applyBorder="1"/>
    <xf numFmtId="0" fontId="7" fillId="3" borderId="2" xfId="0" applyFont="1" applyFill="1" applyBorder="1"/>
    <xf numFmtId="0" fontId="9" fillId="3" borderId="2" xfId="0" applyFont="1" applyFill="1" applyBorder="1"/>
    <xf numFmtId="0" fontId="11" fillId="3" borderId="2" xfId="0" applyFont="1" applyFill="1" applyBorder="1"/>
    <xf numFmtId="0" fontId="12" fillId="3" borderId="2" xfId="0" applyFont="1" applyFill="1" applyBorder="1"/>
    <xf numFmtId="0" fontId="12" fillId="0" borderId="0" xfId="0" applyFont="1"/>
    <xf numFmtId="4" fontId="5" fillId="0" borderId="1" xfId="0" applyNumberFormat="1" applyFont="1" applyBorder="1"/>
    <xf numFmtId="0" fontId="4" fillId="2" borderId="1" xfId="0" applyFont="1" applyFill="1" applyBorder="1"/>
    <xf numFmtId="4" fontId="4" fillId="2" borderId="1" xfId="0" applyNumberFormat="1" applyFont="1" applyFill="1" applyBorder="1"/>
    <xf numFmtId="4" fontId="13" fillId="2" borderId="1" xfId="0" applyNumberFormat="1" applyFont="1" applyFill="1" applyBorder="1"/>
    <xf numFmtId="0" fontId="0" fillId="0" borderId="0" xfId="0" applyFont="1"/>
    <xf numFmtId="0" fontId="0" fillId="0" borderId="0" xfId="0" applyFont="1" applyAlignment="1">
      <alignment horizontal="right"/>
    </xf>
    <xf numFmtId="4" fontId="14" fillId="2" borderId="1" xfId="0" applyNumberFormat="1" applyFont="1" applyFill="1" applyBorder="1" applyAlignment="1">
      <alignment horizontal="center" vertical="center" wrapText="1"/>
    </xf>
    <xf numFmtId="0" fontId="0" fillId="0" borderId="0" xfId="0" applyFont="1" applyAlignment="1">
      <alignment horizontal="center" vertical="center" wrapText="1"/>
    </xf>
    <xf numFmtId="0" fontId="15" fillId="0" borderId="0" xfId="0" applyFont="1"/>
    <xf numFmtId="4" fontId="0" fillId="0" borderId="1" xfId="0" applyNumberFormat="1" applyFont="1" applyBorder="1"/>
    <xf numFmtId="0" fontId="16" fillId="0" borderId="0" xfId="0" applyFont="1"/>
    <xf numFmtId="165" fontId="17" fillId="0" borderId="0" xfId="0" applyNumberFormat="1" applyFont="1"/>
    <xf numFmtId="0" fontId="17" fillId="0" borderId="0" xfId="0" applyFont="1"/>
    <xf numFmtId="2" fontId="18" fillId="0" borderId="0" xfId="0" applyNumberFormat="1" applyFont="1" applyAlignment="1">
      <alignment horizontal="right"/>
    </xf>
    <xf numFmtId="2" fontId="19" fillId="0" borderId="0" xfId="0" applyNumberFormat="1" applyFont="1" applyAlignment="1">
      <alignment horizontal="right"/>
    </xf>
    <xf numFmtId="4" fontId="18" fillId="0" borderId="0" xfId="0" applyNumberFormat="1" applyFont="1" applyAlignment="1">
      <alignment horizontal="right"/>
    </xf>
    <xf numFmtId="0" fontId="0" fillId="0" borderId="0" xfId="0" applyFont="1" applyAlignment="1"/>
    <xf numFmtId="0" fontId="21" fillId="0" borderId="1" xfId="0" applyFont="1" applyBorder="1"/>
    <xf numFmtId="0" fontId="0" fillId="0" borderId="0" xfId="0"/>
    <xf numFmtId="0" fontId="0" fillId="3" borderId="11" xfId="0" applyFont="1" applyFill="1" applyBorder="1"/>
    <xf numFmtId="4" fontId="4" fillId="2" borderId="3" xfId="0" applyNumberFormat="1" applyFont="1" applyFill="1" applyBorder="1" applyAlignment="1">
      <alignment horizontal="center" vertical="center" wrapText="1"/>
    </xf>
    <xf numFmtId="0" fontId="6" fillId="0" borderId="4" xfId="0" applyFont="1" applyBorder="1"/>
    <xf numFmtId="0" fontId="6" fillId="0" borderId="5" xfId="0" applyFont="1" applyBorder="1"/>
    <xf numFmtId="0" fontId="4" fillId="2" borderId="6" xfId="0" applyFont="1" applyFill="1" applyBorder="1" applyAlignment="1">
      <alignment horizontal="center" vertical="center" wrapText="1"/>
    </xf>
    <xf numFmtId="0" fontId="6" fillId="0" borderId="7" xfId="0" applyFont="1" applyBorder="1"/>
    <xf numFmtId="4" fontId="4" fillId="2" borderId="6" xfId="0" applyNumberFormat="1" applyFont="1" applyFill="1" applyBorder="1" applyAlignment="1">
      <alignment horizontal="center" vertical="center"/>
    </xf>
    <xf numFmtId="0" fontId="4" fillId="2" borderId="3" xfId="0" applyFont="1" applyFill="1" applyBorder="1" applyAlignment="1">
      <alignment horizontal="left" vertical="center" wrapText="1"/>
    </xf>
    <xf numFmtId="0" fontId="5" fillId="0" borderId="3" xfId="0" applyFont="1" applyBorder="1" applyAlignment="1">
      <alignment horizontal="right" vertical="center"/>
    </xf>
    <xf numFmtId="0" fontId="5" fillId="0" borderId="3" xfId="0" applyFont="1" applyBorder="1" applyAlignment="1">
      <alignment horizontal="right" vertical="center" wrapText="1"/>
    </xf>
    <xf numFmtId="0" fontId="8" fillId="4" borderId="3" xfId="0" applyFont="1" applyFill="1" applyBorder="1" applyAlignment="1">
      <alignment horizontal="left" vertical="center"/>
    </xf>
    <xf numFmtId="0" fontId="5" fillId="0" borderId="6" xfId="0" applyFont="1" applyBorder="1" applyAlignment="1">
      <alignment horizontal="left" vertical="center" wrapText="1"/>
    </xf>
    <xf numFmtId="0" fontId="6" fillId="0" borderId="8" xfId="0" applyFont="1" applyBorder="1"/>
    <xf numFmtId="0" fontId="7" fillId="3" borderId="9" xfId="0" applyFont="1" applyFill="1" applyBorder="1" applyAlignment="1">
      <alignment horizontal="left" vertical="center" wrapText="1"/>
    </xf>
    <xf numFmtId="0" fontId="6" fillId="0" borderId="10" xfId="0" applyFont="1" applyBorder="1"/>
    <xf numFmtId="0" fontId="6" fillId="0" borderId="11" xfId="0" applyFont="1" applyBorder="1"/>
    <xf numFmtId="0" fontId="7" fillId="3" borderId="9" xfId="0" applyFont="1" applyFill="1" applyBorder="1" applyAlignment="1">
      <alignment horizontal="left" wrapText="1"/>
    </xf>
    <xf numFmtId="0" fontId="8" fillId="5" borderId="3" xfId="0" applyFont="1" applyFill="1" applyBorder="1" applyAlignment="1">
      <alignment horizontal="left" vertical="center"/>
    </xf>
    <xf numFmtId="0" fontId="7" fillId="3" borderId="9" xfId="0" applyFont="1" applyFill="1" applyBorder="1" applyAlignment="1">
      <alignment wrapText="1"/>
    </xf>
    <xf numFmtId="0" fontId="0" fillId="3" borderId="9" xfId="0" applyFont="1" applyFill="1" applyBorder="1" applyAlignment="1">
      <alignment horizontal="left" wrapText="1"/>
    </xf>
    <xf numFmtId="0" fontId="10" fillId="3" borderId="9" xfId="0" applyFont="1" applyFill="1" applyBorder="1" applyAlignment="1">
      <alignment horizontal="left" wrapText="1"/>
    </xf>
    <xf numFmtId="0" fontId="21" fillId="0" borderId="0" xfId="0" applyFont="1" applyAlignment="1">
      <alignment horizontal="left" wrapText="1"/>
    </xf>
    <xf numFmtId="0" fontId="0" fillId="0" borderId="0" xfId="0" applyFont="1" applyAlignment="1"/>
    <xf numFmtId="0" fontId="0" fillId="0" borderId="0" xfId="0" applyAlignment="1">
      <alignment horizontal="lef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000"/>
  <sheetViews>
    <sheetView showGridLines="0" workbookViewId="0"/>
  </sheetViews>
  <sheetFormatPr baseColWidth="10" defaultColWidth="14.5" defaultRowHeight="15" customHeight="1" outlineLevelCol="1" x14ac:dyDescent="0.15"/>
  <cols>
    <col min="1" max="1" width="20.5" customWidth="1" outlineLevel="1"/>
    <col min="2" max="3" width="61.1640625" customWidth="1" outlineLevel="1"/>
    <col min="4" max="4" width="20.5" customWidth="1" outlineLevel="1"/>
    <col min="5" max="26" width="10.83203125" customWidth="1"/>
  </cols>
  <sheetData>
    <row r="1" spans="1:4" ht="15.75" customHeight="1" x14ac:dyDescent="0.2">
      <c r="A1" s="1" t="s">
        <v>0</v>
      </c>
    </row>
    <row r="2" spans="1:4" ht="14.25" customHeight="1" x14ac:dyDescent="0.2">
      <c r="A2" s="2" t="s">
        <v>1</v>
      </c>
    </row>
    <row r="3" spans="1:4" ht="18" customHeight="1" x14ac:dyDescent="0.2">
      <c r="A3" s="3"/>
    </row>
    <row r="4" spans="1:4" ht="55.5" customHeight="1" x14ac:dyDescent="0.15">
      <c r="A4" s="4" t="s">
        <v>2</v>
      </c>
      <c r="B4" s="4" t="s">
        <v>3</v>
      </c>
      <c r="C4" s="5" t="s">
        <v>4</v>
      </c>
      <c r="D4" s="4" t="s">
        <v>5</v>
      </c>
    </row>
    <row r="5" spans="1:4" ht="12.75" customHeight="1" x14ac:dyDescent="0.15">
      <c r="A5" s="6" t="s">
        <v>6</v>
      </c>
      <c r="B5" s="7" t="s">
        <v>7</v>
      </c>
      <c r="C5" s="8" t="s">
        <v>8</v>
      </c>
      <c r="D5" s="7" t="s">
        <v>9</v>
      </c>
    </row>
    <row r="6" spans="1:4" ht="12.75" customHeight="1" x14ac:dyDescent="0.15">
      <c r="A6" s="6" t="s">
        <v>6</v>
      </c>
      <c r="B6" s="6" t="s">
        <v>7</v>
      </c>
      <c r="C6" s="8" t="s">
        <v>10</v>
      </c>
      <c r="D6" s="7" t="s">
        <v>11</v>
      </c>
    </row>
    <row r="7" spans="1:4" ht="12.75" customHeight="1" x14ac:dyDescent="0.15">
      <c r="A7" s="6" t="s">
        <v>6</v>
      </c>
      <c r="B7" s="7" t="s">
        <v>7</v>
      </c>
      <c r="C7" s="8" t="s">
        <v>12</v>
      </c>
      <c r="D7" s="7" t="s">
        <v>13</v>
      </c>
    </row>
    <row r="8" spans="1:4" ht="12.75" customHeight="1" x14ac:dyDescent="0.15">
      <c r="A8" s="6" t="s">
        <v>6</v>
      </c>
      <c r="B8" s="7" t="s">
        <v>7</v>
      </c>
      <c r="C8" s="8" t="s">
        <v>14</v>
      </c>
      <c r="D8" s="7" t="s">
        <v>15</v>
      </c>
    </row>
    <row r="9" spans="1:4" ht="12.75" customHeight="1" x14ac:dyDescent="0.15">
      <c r="A9" s="6" t="s">
        <v>6</v>
      </c>
      <c r="B9" s="7" t="s">
        <v>7</v>
      </c>
      <c r="C9" s="8" t="s">
        <v>16</v>
      </c>
      <c r="D9" s="7" t="s">
        <v>17</v>
      </c>
    </row>
    <row r="10" spans="1:4" ht="12.75" customHeight="1" x14ac:dyDescent="0.15">
      <c r="A10" s="6" t="s">
        <v>6</v>
      </c>
      <c r="B10" s="7" t="s">
        <v>7</v>
      </c>
      <c r="C10" s="8" t="s">
        <v>18</v>
      </c>
      <c r="D10" s="7" t="s">
        <v>19</v>
      </c>
    </row>
    <row r="11" spans="1:4" ht="12.75" customHeight="1" x14ac:dyDescent="0.15">
      <c r="A11" s="6" t="s">
        <v>6</v>
      </c>
      <c r="B11" s="7" t="s">
        <v>7</v>
      </c>
      <c r="C11" s="8" t="s">
        <v>20</v>
      </c>
      <c r="D11" s="7" t="s">
        <v>21</v>
      </c>
    </row>
    <row r="12" spans="1:4" ht="12.75" customHeight="1" x14ac:dyDescent="0.15">
      <c r="A12" s="6" t="s">
        <v>6</v>
      </c>
      <c r="B12" s="7" t="s">
        <v>7</v>
      </c>
      <c r="C12" s="8" t="s">
        <v>22</v>
      </c>
      <c r="D12" s="7" t="s">
        <v>23</v>
      </c>
    </row>
    <row r="13" spans="1:4" ht="12.75" customHeight="1" x14ac:dyDescent="0.15">
      <c r="A13" s="6" t="s">
        <v>6</v>
      </c>
      <c r="B13" s="7" t="s">
        <v>7</v>
      </c>
      <c r="C13" s="8" t="s">
        <v>24</v>
      </c>
      <c r="D13" s="7" t="s">
        <v>25</v>
      </c>
    </row>
    <row r="14" spans="1:4" ht="12.75" customHeight="1" x14ac:dyDescent="0.15">
      <c r="A14" s="6" t="s">
        <v>6</v>
      </c>
      <c r="B14" s="7" t="s">
        <v>7</v>
      </c>
      <c r="C14" s="8" t="s">
        <v>26</v>
      </c>
      <c r="D14" s="7" t="s">
        <v>27</v>
      </c>
    </row>
    <row r="15" spans="1:4" ht="12.75" customHeight="1" x14ac:dyDescent="0.15">
      <c r="A15" s="6" t="s">
        <v>6</v>
      </c>
      <c r="B15" s="7" t="s">
        <v>7</v>
      </c>
      <c r="C15" s="8" t="s">
        <v>28</v>
      </c>
      <c r="D15" s="7" t="s">
        <v>29</v>
      </c>
    </row>
    <row r="16" spans="1:4" ht="12.75" customHeight="1" x14ac:dyDescent="0.15">
      <c r="A16" s="6" t="s">
        <v>6</v>
      </c>
      <c r="B16" s="7" t="s">
        <v>7</v>
      </c>
      <c r="C16" s="8" t="s">
        <v>30</v>
      </c>
      <c r="D16" s="7" t="s">
        <v>31</v>
      </c>
    </row>
    <row r="17" spans="1:4" ht="12.75" customHeight="1" x14ac:dyDescent="0.15">
      <c r="A17" s="6" t="s">
        <v>6</v>
      </c>
      <c r="B17" s="7" t="s">
        <v>7</v>
      </c>
      <c r="C17" s="8" t="s">
        <v>32</v>
      </c>
      <c r="D17" s="7" t="s">
        <v>33</v>
      </c>
    </row>
    <row r="18" spans="1:4" ht="12.75" customHeight="1" x14ac:dyDescent="0.15">
      <c r="A18" s="6" t="s">
        <v>6</v>
      </c>
      <c r="B18" s="7" t="s">
        <v>7</v>
      </c>
      <c r="C18" s="8" t="s">
        <v>34</v>
      </c>
      <c r="D18" s="7" t="s">
        <v>35</v>
      </c>
    </row>
    <row r="19" spans="1:4" ht="12.75" customHeight="1" x14ac:dyDescent="0.15">
      <c r="A19" s="6" t="s">
        <v>6</v>
      </c>
      <c r="B19" s="7" t="s">
        <v>7</v>
      </c>
      <c r="C19" s="8" t="s">
        <v>36</v>
      </c>
      <c r="D19" s="7" t="s">
        <v>37</v>
      </c>
    </row>
    <row r="20" spans="1:4" ht="12.75" customHeight="1" x14ac:dyDescent="0.15">
      <c r="A20" s="6" t="s">
        <v>6</v>
      </c>
      <c r="B20" s="7" t="s">
        <v>7</v>
      </c>
      <c r="C20" s="8" t="s">
        <v>38</v>
      </c>
      <c r="D20" s="7" t="s">
        <v>39</v>
      </c>
    </row>
    <row r="21" spans="1:4" ht="12.75" customHeight="1" x14ac:dyDescent="0.15">
      <c r="A21" s="6" t="s">
        <v>6</v>
      </c>
      <c r="B21" s="7" t="s">
        <v>7</v>
      </c>
      <c r="C21" s="8" t="s">
        <v>40</v>
      </c>
      <c r="D21" s="7" t="s">
        <v>41</v>
      </c>
    </row>
    <row r="22" spans="1:4" ht="12.75" customHeight="1" x14ac:dyDescent="0.15">
      <c r="A22" s="6" t="s">
        <v>6</v>
      </c>
      <c r="B22" s="7" t="s">
        <v>7</v>
      </c>
      <c r="C22" s="8" t="s">
        <v>42</v>
      </c>
      <c r="D22" s="7" t="s">
        <v>43</v>
      </c>
    </row>
    <row r="23" spans="1:4" ht="12.75" customHeight="1" x14ac:dyDescent="0.15">
      <c r="A23" s="6" t="s">
        <v>6</v>
      </c>
      <c r="B23" s="7" t="s">
        <v>7</v>
      </c>
      <c r="C23" s="8" t="s">
        <v>44</v>
      </c>
      <c r="D23" s="7" t="s">
        <v>45</v>
      </c>
    </row>
    <row r="24" spans="1:4" ht="12.75" customHeight="1" x14ac:dyDescent="0.15">
      <c r="A24" s="6" t="s">
        <v>6</v>
      </c>
      <c r="B24" s="7" t="s">
        <v>7</v>
      </c>
      <c r="C24" s="8" t="s">
        <v>46</v>
      </c>
      <c r="D24" s="7" t="s">
        <v>47</v>
      </c>
    </row>
    <row r="25" spans="1:4" ht="12.75" customHeight="1" x14ac:dyDescent="0.15">
      <c r="A25" s="6" t="s">
        <v>6</v>
      </c>
      <c r="B25" s="7" t="s">
        <v>7</v>
      </c>
      <c r="C25" s="8" t="s">
        <v>48</v>
      </c>
      <c r="D25" s="7" t="s">
        <v>49</v>
      </c>
    </row>
    <row r="26" spans="1:4" ht="12.75" customHeight="1" x14ac:dyDescent="0.15">
      <c r="A26" s="6" t="s">
        <v>6</v>
      </c>
      <c r="B26" s="7" t="s">
        <v>7</v>
      </c>
      <c r="C26" s="8" t="s">
        <v>50</v>
      </c>
      <c r="D26" s="7" t="s">
        <v>51</v>
      </c>
    </row>
    <row r="27" spans="1:4" ht="12.75" customHeight="1" x14ac:dyDescent="0.15">
      <c r="A27" s="6" t="s">
        <v>6</v>
      </c>
      <c r="B27" s="7" t="s">
        <v>7</v>
      </c>
      <c r="C27" s="8" t="s">
        <v>52</v>
      </c>
      <c r="D27" s="7" t="s">
        <v>53</v>
      </c>
    </row>
    <row r="28" spans="1:4" ht="12.75" customHeight="1" x14ac:dyDescent="0.15">
      <c r="A28" s="6" t="s">
        <v>6</v>
      </c>
      <c r="B28" s="7" t="s">
        <v>7</v>
      </c>
      <c r="C28" s="8" t="s">
        <v>54</v>
      </c>
      <c r="D28" s="7" t="s">
        <v>55</v>
      </c>
    </row>
    <row r="29" spans="1:4" ht="12.75" customHeight="1" x14ac:dyDescent="0.15">
      <c r="A29" s="6" t="s">
        <v>6</v>
      </c>
      <c r="B29" s="7" t="s">
        <v>7</v>
      </c>
      <c r="C29" s="8" t="s">
        <v>56</v>
      </c>
      <c r="D29" s="7" t="s">
        <v>57</v>
      </c>
    </row>
    <row r="30" spans="1:4" ht="12.75" customHeight="1" x14ac:dyDescent="0.15">
      <c r="A30" s="6" t="s">
        <v>6</v>
      </c>
      <c r="B30" s="7" t="s">
        <v>7</v>
      </c>
      <c r="C30" s="8" t="s">
        <v>58</v>
      </c>
      <c r="D30" s="7" t="s">
        <v>59</v>
      </c>
    </row>
    <row r="31" spans="1:4" ht="12.75" customHeight="1" x14ac:dyDescent="0.15">
      <c r="A31" s="6" t="s">
        <v>6</v>
      </c>
      <c r="B31" s="7" t="s">
        <v>7</v>
      </c>
      <c r="C31" s="8" t="s">
        <v>60</v>
      </c>
      <c r="D31" s="7" t="s">
        <v>61</v>
      </c>
    </row>
    <row r="32" spans="1:4" ht="12.75" customHeight="1" x14ac:dyDescent="0.15">
      <c r="A32" s="6" t="s">
        <v>6</v>
      </c>
      <c r="B32" s="7" t="s">
        <v>7</v>
      </c>
      <c r="C32" s="8" t="s">
        <v>62</v>
      </c>
      <c r="D32" s="7" t="s">
        <v>63</v>
      </c>
    </row>
    <row r="33" spans="1:4" ht="12.75" customHeight="1" x14ac:dyDescent="0.15">
      <c r="A33" s="6" t="s">
        <v>6</v>
      </c>
      <c r="B33" s="7" t="s">
        <v>7</v>
      </c>
      <c r="C33" s="8" t="s">
        <v>64</v>
      </c>
      <c r="D33" s="7" t="s">
        <v>65</v>
      </c>
    </row>
    <row r="34" spans="1:4" ht="12.75" customHeight="1" x14ac:dyDescent="0.15">
      <c r="A34" s="6" t="s">
        <v>6</v>
      </c>
      <c r="B34" s="7" t="s">
        <v>7</v>
      </c>
      <c r="C34" s="8" t="s">
        <v>66</v>
      </c>
      <c r="D34" s="7" t="s">
        <v>67</v>
      </c>
    </row>
    <row r="35" spans="1:4" ht="12.75" customHeight="1" x14ac:dyDescent="0.15">
      <c r="A35" s="6" t="s">
        <v>6</v>
      </c>
      <c r="B35" s="7" t="s">
        <v>7</v>
      </c>
      <c r="C35" s="8" t="s">
        <v>68</v>
      </c>
      <c r="D35" s="7" t="s">
        <v>69</v>
      </c>
    </row>
    <row r="36" spans="1:4" ht="12.75" customHeight="1" x14ac:dyDescent="0.15">
      <c r="A36" s="6" t="s">
        <v>6</v>
      </c>
      <c r="B36" s="7" t="s">
        <v>7</v>
      </c>
      <c r="C36" s="8" t="s">
        <v>70</v>
      </c>
      <c r="D36" s="7" t="s">
        <v>71</v>
      </c>
    </row>
    <row r="37" spans="1:4" ht="12.75" customHeight="1" x14ac:dyDescent="0.15">
      <c r="A37" s="6" t="s">
        <v>6</v>
      </c>
      <c r="B37" s="6" t="s">
        <v>7</v>
      </c>
      <c r="C37" s="8" t="s">
        <v>72</v>
      </c>
      <c r="D37" s="6" t="s">
        <v>73</v>
      </c>
    </row>
    <row r="38" spans="1:4" ht="12.75" customHeight="1" x14ac:dyDescent="0.15">
      <c r="A38" s="6" t="s">
        <v>6</v>
      </c>
      <c r="B38" s="6" t="s">
        <v>7</v>
      </c>
      <c r="C38" s="8" t="s">
        <v>74</v>
      </c>
      <c r="D38" s="6" t="s">
        <v>75</v>
      </c>
    </row>
    <row r="39" spans="1:4" ht="12.75" customHeight="1" x14ac:dyDescent="0.15">
      <c r="A39" s="6" t="s">
        <v>6</v>
      </c>
      <c r="B39" s="6" t="s">
        <v>7</v>
      </c>
      <c r="C39" s="8" t="s">
        <v>76</v>
      </c>
      <c r="D39" s="6" t="s">
        <v>77</v>
      </c>
    </row>
    <row r="40" spans="1:4" ht="12.75" customHeight="1" x14ac:dyDescent="0.15">
      <c r="A40" s="6" t="s">
        <v>6</v>
      </c>
      <c r="B40" s="6" t="s">
        <v>7</v>
      </c>
      <c r="C40" s="8" t="s">
        <v>78</v>
      </c>
      <c r="D40" s="6" t="s">
        <v>79</v>
      </c>
    </row>
    <row r="41" spans="1:4" ht="12.75" customHeight="1" x14ac:dyDescent="0.15">
      <c r="A41" s="6" t="s">
        <v>6</v>
      </c>
      <c r="B41" s="6" t="s">
        <v>7</v>
      </c>
      <c r="C41" s="8" t="s">
        <v>80</v>
      </c>
      <c r="D41" s="6" t="s">
        <v>81</v>
      </c>
    </row>
    <row r="42" spans="1:4" ht="12.75" customHeight="1" x14ac:dyDescent="0.15">
      <c r="A42" s="6" t="s">
        <v>6</v>
      </c>
      <c r="B42" s="6" t="s">
        <v>7</v>
      </c>
      <c r="C42" s="8" t="s">
        <v>82</v>
      </c>
      <c r="D42" s="6" t="s">
        <v>83</v>
      </c>
    </row>
    <row r="43" spans="1:4" ht="12.75" customHeight="1" x14ac:dyDescent="0.15">
      <c r="A43" s="6" t="s">
        <v>84</v>
      </c>
      <c r="B43" s="6" t="s">
        <v>85</v>
      </c>
      <c r="C43" s="8" t="s">
        <v>86</v>
      </c>
      <c r="D43" s="6" t="s">
        <v>86</v>
      </c>
    </row>
    <row r="44" spans="1:4" ht="12.75" customHeight="1" x14ac:dyDescent="0.15"/>
    <row r="45" spans="1:4" ht="12.75" customHeight="1" x14ac:dyDescent="0.15"/>
    <row r="46" spans="1:4" ht="12.75" customHeight="1" x14ac:dyDescent="0.15"/>
    <row r="47" spans="1:4" ht="12.75" customHeight="1" x14ac:dyDescent="0.15"/>
    <row r="48" spans="1:4"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pageMargins left="0.7" right="0.7" top="0.75" bottom="0.7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1"/>
  <sheetViews>
    <sheetView tabSelected="1" topLeftCell="A2" workbookViewId="0">
      <selection activeCell="A37" sqref="A37:G37"/>
    </sheetView>
  </sheetViews>
  <sheetFormatPr baseColWidth="10" defaultColWidth="14.5" defaultRowHeight="15" customHeight="1" outlineLevelCol="1" x14ac:dyDescent="0.15"/>
  <cols>
    <col min="1" max="1" width="40.5" customWidth="1" outlineLevel="1"/>
    <col min="2" max="2" width="41.5" customWidth="1" outlineLevel="1"/>
    <col min="3" max="7" width="19.5" customWidth="1" outlineLevel="1"/>
    <col min="8" max="26" width="10.83203125" customWidth="1"/>
  </cols>
  <sheetData>
    <row r="1" spans="1:26" ht="15.75" customHeight="1" x14ac:dyDescent="0.2">
      <c r="A1" s="1" t="s">
        <v>0</v>
      </c>
      <c r="H1" s="9"/>
      <c r="I1" s="9"/>
      <c r="J1" s="9"/>
      <c r="K1" s="9"/>
      <c r="L1" s="9"/>
      <c r="M1" s="9"/>
      <c r="N1" s="9"/>
      <c r="O1" s="9"/>
      <c r="P1" s="9"/>
      <c r="Q1" s="9"/>
      <c r="R1" s="9"/>
      <c r="S1" s="9"/>
      <c r="T1" s="9"/>
      <c r="U1" s="9"/>
      <c r="V1" s="9"/>
      <c r="W1" s="9"/>
      <c r="X1" s="9"/>
      <c r="Y1" s="9"/>
      <c r="Z1" s="9"/>
    </row>
    <row r="2" spans="1:26" ht="18" customHeight="1" x14ac:dyDescent="0.2">
      <c r="A2" s="3" t="s">
        <v>87</v>
      </c>
      <c r="H2" s="9"/>
      <c r="I2" s="9"/>
      <c r="J2" s="9"/>
      <c r="K2" s="9"/>
      <c r="L2" s="9"/>
      <c r="M2" s="9"/>
      <c r="N2" s="9"/>
      <c r="O2" s="9"/>
      <c r="P2" s="9"/>
      <c r="Q2" s="9"/>
      <c r="R2" s="9"/>
      <c r="S2" s="9"/>
      <c r="T2" s="9"/>
      <c r="U2" s="9"/>
      <c r="V2" s="9"/>
      <c r="W2" s="9"/>
      <c r="X2" s="9"/>
      <c r="Y2" s="9"/>
      <c r="Z2" s="9"/>
    </row>
    <row r="3" spans="1:26" ht="12.75" customHeight="1" x14ac:dyDescent="0.15">
      <c r="A3" s="10" t="s">
        <v>88</v>
      </c>
      <c r="H3" s="9"/>
      <c r="I3" s="9"/>
      <c r="J3" s="9"/>
      <c r="K3" s="9"/>
      <c r="L3" s="9"/>
      <c r="M3" s="9"/>
      <c r="N3" s="9"/>
      <c r="O3" s="9"/>
      <c r="P3" s="9"/>
      <c r="Q3" s="9"/>
      <c r="R3" s="9"/>
      <c r="S3" s="9"/>
      <c r="T3" s="9"/>
      <c r="U3" s="9"/>
      <c r="V3" s="9"/>
      <c r="W3" s="9"/>
      <c r="X3" s="9"/>
      <c r="Y3" s="9"/>
      <c r="Z3" s="9"/>
    </row>
    <row r="4" spans="1:26" ht="12.75" customHeight="1" x14ac:dyDescent="0.15">
      <c r="D4" s="46" t="s">
        <v>89</v>
      </c>
      <c r="E4" s="47"/>
      <c r="F4" s="47"/>
      <c r="G4" s="48"/>
      <c r="H4" s="9"/>
      <c r="I4" s="9"/>
      <c r="J4" s="9"/>
      <c r="K4" s="9"/>
      <c r="L4" s="9"/>
      <c r="M4" s="9"/>
      <c r="N4" s="9"/>
      <c r="O4" s="9"/>
      <c r="P4" s="9"/>
      <c r="Q4" s="9"/>
      <c r="R4" s="9"/>
      <c r="S4" s="9"/>
      <c r="T4" s="9"/>
      <c r="U4" s="9"/>
      <c r="V4" s="9"/>
      <c r="W4" s="9"/>
      <c r="X4" s="9"/>
      <c r="Y4" s="9"/>
      <c r="Z4" s="9"/>
    </row>
    <row r="5" spans="1:26" ht="60" customHeight="1" x14ac:dyDescent="0.15">
      <c r="A5" s="49" t="s">
        <v>90</v>
      </c>
      <c r="B5" s="49" t="s">
        <v>3</v>
      </c>
      <c r="C5" s="49" t="s">
        <v>91</v>
      </c>
      <c r="D5" s="46" t="s">
        <v>92</v>
      </c>
      <c r="E5" s="47"/>
      <c r="F5" s="48"/>
      <c r="G5" s="51" t="s">
        <v>93</v>
      </c>
      <c r="H5" s="9"/>
      <c r="I5" s="9"/>
      <c r="J5" s="9"/>
      <c r="K5" s="9"/>
      <c r="L5" s="9"/>
      <c r="M5" s="9"/>
      <c r="N5" s="9"/>
      <c r="O5" s="9"/>
      <c r="P5" s="9"/>
      <c r="Q5" s="9"/>
      <c r="R5" s="9"/>
      <c r="S5" s="9"/>
      <c r="T5" s="9"/>
      <c r="U5" s="9"/>
      <c r="V5" s="9"/>
      <c r="W5" s="9"/>
      <c r="X5" s="9"/>
      <c r="Y5" s="9"/>
      <c r="Z5" s="9"/>
    </row>
    <row r="6" spans="1:26" ht="24" customHeight="1" x14ac:dyDescent="0.15">
      <c r="A6" s="50"/>
      <c r="B6" s="50"/>
      <c r="C6" s="50"/>
      <c r="D6" s="11" t="s">
        <v>6</v>
      </c>
      <c r="E6" s="11" t="s">
        <v>159</v>
      </c>
      <c r="F6" s="11" t="s">
        <v>84</v>
      </c>
      <c r="G6" s="50"/>
      <c r="H6" s="9"/>
      <c r="I6" s="9"/>
      <c r="J6" s="9"/>
      <c r="K6" s="9"/>
      <c r="L6" s="9"/>
      <c r="M6" s="9"/>
      <c r="N6" s="9"/>
      <c r="O6" s="9"/>
      <c r="P6" s="9"/>
      <c r="Q6" s="9"/>
      <c r="R6" s="9"/>
      <c r="S6" s="9"/>
      <c r="T6" s="9"/>
      <c r="U6" s="9"/>
      <c r="V6" s="9"/>
      <c r="W6" s="9"/>
      <c r="X6" s="9"/>
      <c r="Y6" s="9"/>
      <c r="Z6" s="9"/>
    </row>
    <row r="7" spans="1:26" ht="37.5" customHeight="1" x14ac:dyDescent="0.15">
      <c r="A7" s="12" t="s">
        <v>95</v>
      </c>
      <c r="B7" s="12" t="s">
        <v>96</v>
      </c>
      <c r="C7" s="13" t="s">
        <v>84</v>
      </c>
      <c r="D7" s="14">
        <v>0</v>
      </c>
      <c r="E7" s="14">
        <v>0</v>
      </c>
      <c r="F7" s="14">
        <f>113.7-9.61</f>
        <v>104.09</v>
      </c>
      <c r="G7" s="14">
        <f t="shared" ref="G7:G13" si="0">D7+E7+F7</f>
        <v>104.09</v>
      </c>
      <c r="H7" s="9"/>
      <c r="I7" s="9"/>
      <c r="J7" s="9"/>
      <c r="K7" s="9"/>
      <c r="L7" s="9"/>
      <c r="M7" s="9"/>
      <c r="N7" s="9"/>
      <c r="O7" s="9"/>
      <c r="P7" s="9"/>
      <c r="Q7" s="9"/>
      <c r="R7" s="9"/>
      <c r="S7" s="9"/>
      <c r="T7" s="9"/>
      <c r="U7" s="9"/>
      <c r="V7" s="9"/>
      <c r="W7" s="9"/>
      <c r="X7" s="9"/>
      <c r="Y7" s="9"/>
      <c r="Z7" s="9"/>
    </row>
    <row r="8" spans="1:26" ht="33" customHeight="1" x14ac:dyDescent="0.15">
      <c r="A8" s="12" t="s">
        <v>97</v>
      </c>
      <c r="B8" s="12" t="s">
        <v>98</v>
      </c>
      <c r="C8" s="13" t="s">
        <v>6</v>
      </c>
      <c r="D8" s="15">
        <f>589.01-18.74-0.6374254</f>
        <v>569.6325746</v>
      </c>
      <c r="E8" s="14">
        <v>0</v>
      </c>
      <c r="F8" s="14">
        <v>18.739999999999998</v>
      </c>
      <c r="G8" s="14">
        <f t="shared" si="0"/>
        <v>588.37257460000001</v>
      </c>
      <c r="H8" s="9"/>
      <c r="I8" s="9"/>
      <c r="J8" s="9"/>
      <c r="K8" s="9"/>
      <c r="L8" s="9"/>
      <c r="M8" s="9"/>
      <c r="N8" s="9"/>
      <c r="O8" s="9"/>
      <c r="P8" s="9"/>
      <c r="Q8" s="9"/>
      <c r="R8" s="9"/>
      <c r="S8" s="9"/>
      <c r="T8" s="9"/>
      <c r="U8" s="9"/>
      <c r="V8" s="9"/>
      <c r="W8" s="9"/>
      <c r="X8" s="9"/>
      <c r="Y8" s="9"/>
      <c r="Z8" s="9"/>
    </row>
    <row r="9" spans="1:26" ht="16" x14ac:dyDescent="0.15">
      <c r="A9" s="12" t="s">
        <v>99</v>
      </c>
      <c r="B9" s="12" t="s">
        <v>100</v>
      </c>
      <c r="C9" s="13" t="s">
        <v>6</v>
      </c>
      <c r="D9" s="14">
        <v>1.389</v>
      </c>
      <c r="E9" s="14">
        <v>0</v>
      </c>
      <c r="F9" s="14">
        <v>0</v>
      </c>
      <c r="G9" s="14">
        <f t="shared" si="0"/>
        <v>1.389</v>
      </c>
      <c r="H9" s="9"/>
      <c r="I9" s="9"/>
      <c r="J9" s="9"/>
      <c r="K9" s="9"/>
      <c r="L9" s="9"/>
      <c r="M9" s="9"/>
      <c r="N9" s="9"/>
      <c r="O9" s="9"/>
      <c r="P9" s="9"/>
      <c r="Q9" s="9"/>
      <c r="R9" s="9"/>
      <c r="S9" s="9"/>
      <c r="T9" s="9"/>
      <c r="U9" s="9"/>
      <c r="V9" s="9"/>
      <c r="W9" s="9"/>
      <c r="X9" s="9"/>
      <c r="Y9" s="9"/>
      <c r="Z9" s="9"/>
    </row>
    <row r="10" spans="1:26" ht="12.75" customHeight="1" x14ac:dyDescent="0.15">
      <c r="A10" s="52" t="s">
        <v>101</v>
      </c>
      <c r="B10" s="47"/>
      <c r="C10" s="48"/>
      <c r="D10" s="16">
        <f t="shared" ref="D10:F10" si="1">SUM(D7:D9)</f>
        <v>571.02157460000001</v>
      </c>
      <c r="E10" s="16">
        <f t="shared" si="1"/>
        <v>0</v>
      </c>
      <c r="F10" s="16">
        <f t="shared" si="1"/>
        <v>122.83</v>
      </c>
      <c r="G10" s="16">
        <f t="shared" si="0"/>
        <v>693.85157460000005</v>
      </c>
      <c r="H10" s="9"/>
      <c r="I10" s="9"/>
      <c r="J10" s="9"/>
      <c r="K10" s="9"/>
      <c r="L10" s="9"/>
      <c r="M10" s="9"/>
      <c r="N10" s="9"/>
      <c r="O10" s="9"/>
      <c r="P10" s="9"/>
      <c r="Q10" s="9"/>
      <c r="R10" s="9"/>
      <c r="S10" s="9"/>
      <c r="T10" s="9"/>
      <c r="U10" s="9"/>
      <c r="V10" s="9"/>
      <c r="W10" s="9"/>
      <c r="X10" s="9"/>
      <c r="Y10" s="9"/>
      <c r="Z10" s="9"/>
    </row>
    <row r="11" spans="1:26" ht="13.5" customHeight="1" x14ac:dyDescent="0.15">
      <c r="A11" s="52" t="s">
        <v>102</v>
      </c>
      <c r="B11" s="47"/>
      <c r="C11" s="48"/>
      <c r="D11" s="16">
        <v>0</v>
      </c>
      <c r="E11" s="16">
        <v>0</v>
      </c>
      <c r="F11" s="16">
        <v>0</v>
      </c>
      <c r="G11" s="16">
        <f t="shared" si="0"/>
        <v>0</v>
      </c>
      <c r="H11" s="9"/>
      <c r="I11" s="9"/>
      <c r="J11" s="9"/>
      <c r="K11" s="9"/>
      <c r="L11" s="9"/>
      <c r="M11" s="9"/>
      <c r="N11" s="9"/>
      <c r="O11" s="9"/>
      <c r="P11" s="9"/>
      <c r="Q11" s="9"/>
      <c r="R11" s="9"/>
      <c r="S11" s="9"/>
      <c r="T11" s="9"/>
      <c r="U11" s="9"/>
      <c r="V11" s="9"/>
      <c r="W11" s="9"/>
      <c r="X11" s="9"/>
      <c r="Y11" s="9"/>
      <c r="Z11" s="9"/>
    </row>
    <row r="12" spans="1:26" ht="13.5" customHeight="1" x14ac:dyDescent="0.15">
      <c r="A12" s="52" t="s">
        <v>103</v>
      </c>
      <c r="B12" s="47"/>
      <c r="C12" s="48"/>
      <c r="D12" s="16">
        <v>0</v>
      </c>
      <c r="E12" s="16">
        <v>0</v>
      </c>
      <c r="F12" s="16">
        <v>0</v>
      </c>
      <c r="G12" s="16">
        <f t="shared" si="0"/>
        <v>0</v>
      </c>
      <c r="H12" s="9"/>
      <c r="I12" s="9"/>
      <c r="J12" s="9"/>
      <c r="K12" s="9"/>
      <c r="L12" s="9"/>
      <c r="M12" s="9"/>
      <c r="N12" s="9"/>
      <c r="O12" s="9"/>
      <c r="P12" s="9"/>
      <c r="Q12" s="9"/>
      <c r="R12" s="9"/>
      <c r="S12" s="9"/>
      <c r="T12" s="9"/>
      <c r="U12" s="9"/>
      <c r="V12" s="9"/>
      <c r="W12" s="9"/>
      <c r="X12" s="9"/>
      <c r="Y12" s="9"/>
      <c r="Z12" s="9"/>
    </row>
    <row r="13" spans="1:26" ht="15.75" customHeight="1" x14ac:dyDescent="0.15">
      <c r="A13" s="55" t="s">
        <v>104</v>
      </c>
      <c r="B13" s="47"/>
      <c r="C13" s="48"/>
      <c r="D13" s="17">
        <f t="shared" ref="D13:F13" si="2">D10+D11+D12</f>
        <v>571.02157460000001</v>
      </c>
      <c r="E13" s="17">
        <f t="shared" si="2"/>
        <v>0</v>
      </c>
      <c r="F13" s="17">
        <f t="shared" si="2"/>
        <v>122.83</v>
      </c>
      <c r="G13" s="17">
        <f t="shared" si="0"/>
        <v>693.85157460000005</v>
      </c>
      <c r="H13" s="9"/>
      <c r="I13" s="9"/>
      <c r="J13" s="9"/>
      <c r="K13" s="9"/>
      <c r="L13" s="9"/>
      <c r="M13" s="9"/>
      <c r="N13" s="9"/>
      <c r="O13" s="9"/>
      <c r="P13" s="9"/>
      <c r="Q13" s="9"/>
      <c r="R13" s="9"/>
      <c r="S13" s="9"/>
      <c r="T13" s="9"/>
      <c r="U13" s="9"/>
      <c r="V13" s="9"/>
      <c r="W13" s="9"/>
      <c r="X13" s="9"/>
      <c r="Y13" s="9"/>
      <c r="Z13" s="9"/>
    </row>
    <row r="14" spans="1:26" ht="15.75" customHeight="1" x14ac:dyDescent="0.15">
      <c r="A14" s="55" t="s">
        <v>105</v>
      </c>
      <c r="B14" s="47"/>
      <c r="C14" s="48"/>
      <c r="D14" s="17">
        <f>+D15+D18+D19+D20</f>
        <v>571.01789441969902</v>
      </c>
      <c r="E14" s="17">
        <f t="shared" ref="E14:G14" si="3">+E15+E18+E19+E20</f>
        <v>0</v>
      </c>
      <c r="F14" s="17">
        <f>+F15+F18+F19+F20</f>
        <v>122.83</v>
      </c>
      <c r="G14" s="17">
        <f t="shared" si="3"/>
        <v>693.84789441969906</v>
      </c>
      <c r="H14" s="9"/>
      <c r="I14" s="9"/>
      <c r="J14" s="9"/>
      <c r="K14" s="9"/>
      <c r="L14" s="9"/>
      <c r="M14" s="9"/>
      <c r="N14" s="9"/>
      <c r="O14" s="9"/>
      <c r="P14" s="9"/>
      <c r="Q14" s="9"/>
      <c r="R14" s="9"/>
      <c r="S14" s="9"/>
      <c r="T14" s="9"/>
      <c r="U14" s="9"/>
      <c r="V14" s="9"/>
      <c r="W14" s="9"/>
      <c r="X14" s="9"/>
      <c r="Y14" s="9"/>
      <c r="Z14" s="9"/>
    </row>
    <row r="15" spans="1:26" ht="12.75" customHeight="1" x14ac:dyDescent="0.15">
      <c r="A15" s="56" t="s">
        <v>106</v>
      </c>
      <c r="B15" s="53" t="s">
        <v>107</v>
      </c>
      <c r="C15" s="48"/>
      <c r="D15" s="18">
        <f>513.879336429699-18.74+16.67-0.6374254</f>
        <v>511.17191102969906</v>
      </c>
      <c r="E15" s="18">
        <v>0</v>
      </c>
      <c r="F15" s="18">
        <f>112.50598339+18.74-9.61</f>
        <v>121.63598338999999</v>
      </c>
      <c r="G15" s="18">
        <f t="shared" ref="G15:G24" si="4">D15+E15+F15</f>
        <v>632.8078944196991</v>
      </c>
      <c r="H15" s="9"/>
      <c r="I15" s="9"/>
      <c r="J15" s="9"/>
      <c r="K15" s="9"/>
      <c r="L15" s="9"/>
      <c r="M15" s="9"/>
      <c r="N15" s="9"/>
      <c r="O15" s="9"/>
      <c r="P15" s="9"/>
      <c r="Q15" s="9"/>
      <c r="R15" s="9"/>
      <c r="S15" s="9"/>
      <c r="T15" s="9"/>
      <c r="U15" s="9"/>
      <c r="V15" s="9"/>
      <c r="W15" s="9"/>
      <c r="X15" s="9"/>
      <c r="Y15" s="9"/>
      <c r="Z15" s="9"/>
    </row>
    <row r="16" spans="1:26" ht="12.75" customHeight="1" x14ac:dyDescent="0.15">
      <c r="A16" s="57"/>
      <c r="B16" s="53" t="s">
        <v>160</v>
      </c>
      <c r="C16" s="48"/>
      <c r="D16" s="18">
        <f>507.8-12.62-5.26-0.04</f>
        <v>489.88</v>
      </c>
      <c r="E16" s="18">
        <v>0</v>
      </c>
      <c r="F16" s="18">
        <f>77.9</f>
        <v>77.900000000000006</v>
      </c>
      <c r="G16" s="18">
        <f t="shared" si="4"/>
        <v>567.78</v>
      </c>
      <c r="H16" s="9"/>
      <c r="I16" s="9"/>
      <c r="J16" s="9"/>
      <c r="K16" s="9"/>
      <c r="L16" s="9"/>
      <c r="M16" s="9"/>
      <c r="N16" s="9"/>
      <c r="O16" s="9"/>
      <c r="P16" s="9"/>
      <c r="Q16" s="9"/>
      <c r="R16" s="9"/>
      <c r="S16" s="9"/>
      <c r="T16" s="9"/>
      <c r="U16" s="9"/>
      <c r="V16" s="9"/>
      <c r="W16" s="9"/>
      <c r="X16" s="9"/>
      <c r="Y16" s="9"/>
      <c r="Z16" s="9"/>
    </row>
    <row r="17" spans="1:26" ht="12.75" customHeight="1" x14ac:dyDescent="0.15">
      <c r="A17" s="57"/>
      <c r="B17" s="53" t="s">
        <v>161</v>
      </c>
      <c r="C17" s="48"/>
      <c r="D17" s="18">
        <f t="shared" ref="D17:F17" si="5">D15-D16</f>
        <v>21.291911029699065</v>
      </c>
      <c r="E17" s="18">
        <f t="shared" si="5"/>
        <v>0</v>
      </c>
      <c r="F17" s="18">
        <f t="shared" si="5"/>
        <v>43.735983389999987</v>
      </c>
      <c r="G17" s="18">
        <f t="shared" si="4"/>
        <v>65.027894419699052</v>
      </c>
      <c r="H17" s="9"/>
      <c r="I17" s="9"/>
      <c r="J17" s="9"/>
      <c r="K17" s="9"/>
      <c r="L17" s="9"/>
      <c r="M17" s="9"/>
      <c r="N17" s="9"/>
      <c r="O17" s="9"/>
      <c r="P17" s="9"/>
      <c r="Q17" s="9"/>
      <c r="R17" s="9"/>
      <c r="S17" s="9"/>
      <c r="T17" s="9"/>
      <c r="U17" s="9"/>
      <c r="V17" s="9"/>
      <c r="W17" s="9"/>
      <c r="X17" s="9"/>
      <c r="Y17" s="9"/>
      <c r="Z17" s="9"/>
    </row>
    <row r="18" spans="1:26" ht="12.75" customHeight="1" x14ac:dyDescent="0.15">
      <c r="A18" s="57"/>
      <c r="B18" s="53" t="s">
        <v>108</v>
      </c>
      <c r="C18" s="48"/>
      <c r="D18" s="18">
        <f t="shared" ref="D18:F18" si="6">D11</f>
        <v>0</v>
      </c>
      <c r="E18" s="18">
        <f t="shared" si="6"/>
        <v>0</v>
      </c>
      <c r="F18" s="18">
        <f t="shared" si="6"/>
        <v>0</v>
      </c>
      <c r="G18" s="18">
        <f t="shared" si="4"/>
        <v>0</v>
      </c>
      <c r="H18" s="9"/>
      <c r="I18" s="9"/>
      <c r="J18" s="9"/>
      <c r="K18" s="9"/>
      <c r="L18" s="9"/>
      <c r="M18" s="9"/>
      <c r="N18" s="9"/>
      <c r="O18" s="9"/>
      <c r="P18" s="9"/>
      <c r="Q18" s="9"/>
      <c r="R18" s="9"/>
      <c r="S18" s="9"/>
      <c r="T18" s="9"/>
      <c r="U18" s="9"/>
      <c r="V18" s="9"/>
      <c r="W18" s="9"/>
      <c r="X18" s="9"/>
      <c r="Y18" s="9"/>
      <c r="Z18" s="9"/>
    </row>
    <row r="19" spans="1:26" ht="12.75" customHeight="1" x14ac:dyDescent="0.15">
      <c r="A19" s="57"/>
      <c r="B19" s="53" t="s">
        <v>109</v>
      </c>
      <c r="C19" s="48"/>
      <c r="D19" s="18">
        <f t="shared" ref="D19:F19" si="7">D12</f>
        <v>0</v>
      </c>
      <c r="E19" s="18">
        <f t="shared" si="7"/>
        <v>0</v>
      </c>
      <c r="F19" s="18">
        <f t="shared" si="7"/>
        <v>0</v>
      </c>
      <c r="G19" s="18">
        <f t="shared" si="4"/>
        <v>0</v>
      </c>
      <c r="H19" s="9"/>
      <c r="I19" s="9"/>
      <c r="J19" s="9"/>
      <c r="K19" s="9"/>
      <c r="L19" s="9"/>
      <c r="M19" s="9"/>
      <c r="N19" s="9"/>
      <c r="O19" s="9"/>
      <c r="P19" s="9"/>
      <c r="Q19" s="9"/>
      <c r="R19" s="9"/>
      <c r="S19" s="9"/>
      <c r="T19" s="9"/>
      <c r="U19" s="9"/>
      <c r="V19" s="9"/>
      <c r="W19" s="9"/>
      <c r="X19" s="9"/>
      <c r="Y19" s="9"/>
      <c r="Z19" s="9"/>
    </row>
    <row r="20" spans="1:26" ht="23.25" customHeight="1" x14ac:dyDescent="0.15">
      <c r="A20" s="50"/>
      <c r="B20" s="54" t="s">
        <v>110</v>
      </c>
      <c r="C20" s="48"/>
      <c r="D20" s="18">
        <f>59.8214171703009+0.024566219699092</f>
        <v>59.845983389999986</v>
      </c>
      <c r="E20" s="18">
        <v>0</v>
      </c>
      <c r="F20" s="18">
        <v>1.19401661000001</v>
      </c>
      <c r="G20" s="18">
        <f t="shared" si="4"/>
        <v>61.04</v>
      </c>
      <c r="H20" s="9"/>
      <c r="I20" s="9"/>
      <c r="J20" s="9"/>
      <c r="K20" s="9"/>
      <c r="L20" s="9"/>
      <c r="M20" s="9"/>
      <c r="N20" s="9"/>
      <c r="O20" s="9"/>
      <c r="P20" s="9"/>
      <c r="Q20" s="9"/>
      <c r="R20" s="9"/>
      <c r="S20" s="9"/>
      <c r="T20" s="9"/>
      <c r="U20" s="9"/>
      <c r="V20" s="9"/>
      <c r="W20" s="9"/>
      <c r="X20" s="9"/>
      <c r="Y20" s="9"/>
      <c r="Z20" s="9"/>
    </row>
    <row r="21" spans="1:26" ht="15.75" customHeight="1" x14ac:dyDescent="0.15">
      <c r="A21" s="55" t="s">
        <v>162</v>
      </c>
      <c r="B21" s="47"/>
      <c r="C21" s="48"/>
      <c r="D21" s="17">
        <v>0</v>
      </c>
      <c r="E21" s="17">
        <v>0</v>
      </c>
      <c r="F21" s="17">
        <v>585.14</v>
      </c>
      <c r="G21" s="17">
        <f t="shared" si="4"/>
        <v>585.14</v>
      </c>
      <c r="H21" s="9"/>
      <c r="I21" s="9"/>
      <c r="J21" s="9"/>
      <c r="K21" s="9"/>
      <c r="L21" s="9"/>
      <c r="M21" s="9"/>
      <c r="N21" s="9"/>
      <c r="O21" s="9"/>
      <c r="P21" s="9"/>
      <c r="Q21" s="9"/>
      <c r="R21" s="9"/>
      <c r="S21" s="9"/>
      <c r="T21" s="9"/>
      <c r="U21" s="9"/>
      <c r="V21" s="9"/>
      <c r="W21" s="9"/>
      <c r="X21" s="9"/>
      <c r="Y21" s="9"/>
      <c r="Z21" s="9"/>
    </row>
    <row r="22" spans="1:26" ht="15" customHeight="1" x14ac:dyDescent="0.15">
      <c r="A22" s="62" t="s">
        <v>111</v>
      </c>
      <c r="B22" s="47"/>
      <c r="C22" s="48"/>
      <c r="D22" s="19">
        <f t="shared" ref="D22:E22" si="8">D14+D21</f>
        <v>571.01789441969902</v>
      </c>
      <c r="E22" s="19">
        <f t="shared" si="8"/>
        <v>0</v>
      </c>
      <c r="F22" s="19">
        <f>F14+F21</f>
        <v>707.97</v>
      </c>
      <c r="G22" s="19">
        <f t="shared" si="4"/>
        <v>1278.9878944196989</v>
      </c>
      <c r="H22" s="9"/>
      <c r="I22" s="9"/>
      <c r="J22" s="9"/>
      <c r="K22" s="9"/>
      <c r="L22" s="9"/>
      <c r="M22" s="9"/>
      <c r="N22" s="9"/>
      <c r="O22" s="9"/>
      <c r="P22" s="9"/>
      <c r="Q22" s="9"/>
      <c r="R22" s="9"/>
      <c r="S22" s="9"/>
      <c r="T22" s="9"/>
      <c r="U22" s="9"/>
      <c r="V22" s="9"/>
      <c r="W22" s="9"/>
      <c r="X22" s="9"/>
      <c r="Y22" s="9"/>
      <c r="Z22" s="9"/>
    </row>
    <row r="23" spans="1:26" ht="12.75" customHeight="1" x14ac:dyDescent="0.15">
      <c r="A23" s="56" t="s">
        <v>112</v>
      </c>
      <c r="B23" s="53" t="s">
        <v>113</v>
      </c>
      <c r="C23" s="48"/>
      <c r="D23" s="14">
        <f t="shared" ref="D23:F23" si="9">D15+D18+D19</f>
        <v>511.17191102969906</v>
      </c>
      <c r="E23" s="14">
        <f t="shared" si="9"/>
        <v>0</v>
      </c>
      <c r="F23" s="14">
        <f t="shared" si="9"/>
        <v>121.63598338999999</v>
      </c>
      <c r="G23" s="18">
        <f t="shared" si="4"/>
        <v>632.8078944196991</v>
      </c>
      <c r="H23" s="9"/>
      <c r="I23" s="9"/>
      <c r="J23" s="9"/>
      <c r="K23" s="9"/>
      <c r="L23" s="9"/>
      <c r="M23" s="9"/>
      <c r="N23" s="9"/>
      <c r="O23" s="9"/>
      <c r="P23" s="9"/>
      <c r="Q23" s="9"/>
      <c r="R23" s="9"/>
      <c r="S23" s="9"/>
      <c r="T23" s="9"/>
      <c r="U23" s="9"/>
      <c r="V23" s="9"/>
      <c r="W23" s="9"/>
      <c r="X23" s="9"/>
      <c r="Y23" s="9"/>
      <c r="Z23" s="9"/>
    </row>
    <row r="24" spans="1:26" ht="12.75" customHeight="1" x14ac:dyDescent="0.15">
      <c r="A24" s="50"/>
      <c r="B24" s="53" t="s">
        <v>163</v>
      </c>
      <c r="C24" s="48"/>
      <c r="D24" s="14">
        <f t="shared" ref="D24:F24" si="10">D21+D20</f>
        <v>59.845983389999986</v>
      </c>
      <c r="E24" s="14">
        <f t="shared" si="10"/>
        <v>0</v>
      </c>
      <c r="F24" s="14">
        <f t="shared" si="10"/>
        <v>586.33401661000005</v>
      </c>
      <c r="G24" s="18">
        <f t="shared" si="4"/>
        <v>646.18000000000006</v>
      </c>
      <c r="H24" s="9"/>
      <c r="I24" s="9"/>
      <c r="J24" s="9"/>
      <c r="K24" s="9"/>
      <c r="L24" s="9"/>
      <c r="M24" s="9"/>
      <c r="N24" s="9"/>
      <c r="O24" s="9"/>
      <c r="P24" s="9"/>
      <c r="Q24" s="9"/>
      <c r="R24" s="9"/>
      <c r="S24" s="9"/>
      <c r="T24" s="9"/>
      <c r="U24" s="9"/>
      <c r="V24" s="9"/>
      <c r="W24" s="9"/>
      <c r="X24" s="9"/>
      <c r="Y24" s="9"/>
      <c r="Z24" s="9"/>
    </row>
    <row r="25" spans="1:26" ht="14.25" customHeight="1" x14ac:dyDescent="0.15">
      <c r="A25" s="9"/>
      <c r="B25" s="9"/>
      <c r="C25" s="9"/>
      <c r="D25" s="9"/>
      <c r="E25" s="9"/>
      <c r="F25" s="20"/>
      <c r="G25" s="9"/>
      <c r="H25" s="9"/>
      <c r="I25" s="9"/>
      <c r="J25" s="9"/>
      <c r="K25" s="9"/>
      <c r="L25" s="9"/>
      <c r="M25" s="9"/>
      <c r="N25" s="9"/>
      <c r="O25" s="9"/>
      <c r="P25" s="9"/>
      <c r="Q25" s="9"/>
      <c r="R25" s="9"/>
      <c r="S25" s="9"/>
      <c r="T25" s="9"/>
      <c r="U25" s="9"/>
      <c r="V25" s="9"/>
      <c r="W25" s="9"/>
      <c r="X25" s="9"/>
      <c r="Y25" s="9"/>
      <c r="Z25" s="9"/>
    </row>
    <row r="26" spans="1:26" ht="12.75" customHeight="1" x14ac:dyDescent="0.15">
      <c r="A26" s="21" t="s">
        <v>114</v>
      </c>
      <c r="B26" s="9"/>
      <c r="C26" s="9"/>
      <c r="D26" s="9"/>
      <c r="E26" s="9"/>
      <c r="F26" s="9"/>
      <c r="G26" s="9"/>
      <c r="H26" s="9"/>
      <c r="I26" s="9"/>
      <c r="J26" s="9"/>
      <c r="K26" s="9"/>
      <c r="L26" s="9"/>
      <c r="M26" s="9"/>
      <c r="N26" s="9"/>
      <c r="O26" s="9"/>
      <c r="P26" s="9"/>
      <c r="Q26" s="9"/>
      <c r="R26" s="9"/>
      <c r="S26" s="9"/>
      <c r="T26" s="9"/>
      <c r="U26" s="9"/>
      <c r="V26" s="9"/>
      <c r="W26" s="9"/>
      <c r="X26" s="9"/>
      <c r="Y26" s="9"/>
      <c r="Z26" s="9"/>
    </row>
    <row r="27" spans="1:26" ht="30" customHeight="1" x14ac:dyDescent="0.15">
      <c r="A27" s="63" t="s">
        <v>115</v>
      </c>
      <c r="B27" s="59"/>
      <c r="C27" s="59"/>
      <c r="D27" s="59"/>
      <c r="E27" s="59"/>
      <c r="F27" s="59"/>
      <c r="G27" s="60"/>
      <c r="H27" s="9"/>
      <c r="I27" s="9"/>
      <c r="J27" s="9"/>
      <c r="K27" s="9"/>
      <c r="L27" s="9"/>
      <c r="M27" s="9"/>
      <c r="N27" s="9"/>
      <c r="O27" s="9"/>
      <c r="P27" s="9"/>
      <c r="Q27" s="9"/>
      <c r="R27" s="9"/>
      <c r="S27" s="9"/>
      <c r="T27" s="9"/>
      <c r="U27" s="9"/>
      <c r="V27" s="9"/>
      <c r="W27" s="9"/>
      <c r="X27" s="9"/>
      <c r="Y27" s="9"/>
      <c r="Z27" s="9"/>
    </row>
    <row r="28" spans="1:26" ht="27" customHeight="1" x14ac:dyDescent="0.15">
      <c r="A28" s="64" t="s">
        <v>116</v>
      </c>
      <c r="B28" s="59"/>
      <c r="C28" s="59"/>
      <c r="D28" s="59"/>
      <c r="E28" s="59"/>
      <c r="F28" s="59"/>
      <c r="G28" s="60"/>
      <c r="H28" s="9"/>
      <c r="I28" s="9"/>
      <c r="J28" s="9"/>
      <c r="K28" s="9"/>
      <c r="L28" s="9"/>
      <c r="M28" s="9"/>
      <c r="N28" s="9"/>
      <c r="O28" s="9"/>
      <c r="P28" s="9"/>
      <c r="Q28" s="9"/>
      <c r="R28" s="9"/>
      <c r="S28" s="9"/>
      <c r="T28" s="9"/>
      <c r="U28" s="9"/>
      <c r="V28" s="9"/>
      <c r="W28" s="9"/>
      <c r="X28" s="9"/>
      <c r="Y28" s="9"/>
      <c r="Z28" s="9"/>
    </row>
    <row r="29" spans="1:26" ht="31.5" customHeight="1" x14ac:dyDescent="0.15">
      <c r="A29" s="58" t="s">
        <v>117</v>
      </c>
      <c r="B29" s="59"/>
      <c r="C29" s="59"/>
      <c r="D29" s="59"/>
      <c r="E29" s="59"/>
      <c r="F29" s="59"/>
      <c r="G29" s="60"/>
      <c r="H29" s="22"/>
      <c r="I29" s="9"/>
      <c r="J29" s="9"/>
      <c r="K29" s="9"/>
      <c r="L29" s="9"/>
      <c r="M29" s="9"/>
      <c r="N29" s="9"/>
      <c r="O29" s="9"/>
      <c r="P29" s="9"/>
      <c r="Q29" s="9"/>
      <c r="R29" s="9"/>
      <c r="S29" s="9"/>
      <c r="T29" s="9"/>
      <c r="U29" s="9"/>
      <c r="V29" s="9"/>
      <c r="W29" s="9"/>
      <c r="X29" s="9"/>
      <c r="Y29" s="9"/>
      <c r="Z29" s="9"/>
    </row>
    <row r="30" spans="1:26" ht="25.5" customHeight="1" x14ac:dyDescent="0.15">
      <c r="A30" s="61" t="s">
        <v>118</v>
      </c>
      <c r="B30" s="59"/>
      <c r="C30" s="59"/>
      <c r="D30" s="59"/>
      <c r="E30" s="59"/>
      <c r="F30" s="59"/>
      <c r="G30" s="60"/>
      <c r="H30" s="9"/>
      <c r="I30" s="9"/>
      <c r="J30" s="9"/>
      <c r="K30" s="9"/>
      <c r="L30" s="9"/>
      <c r="M30" s="9"/>
      <c r="N30" s="9"/>
      <c r="O30" s="9"/>
      <c r="P30" s="9"/>
      <c r="Q30" s="9"/>
      <c r="R30" s="9"/>
      <c r="S30" s="9"/>
      <c r="T30" s="9"/>
      <c r="U30" s="9"/>
      <c r="V30" s="9"/>
      <c r="W30" s="9"/>
      <c r="X30" s="9"/>
      <c r="Y30" s="9"/>
      <c r="Z30" s="9"/>
    </row>
    <row r="31" spans="1:26" ht="14.25" customHeight="1" x14ac:dyDescent="0.15">
      <c r="A31" s="58" t="s">
        <v>119</v>
      </c>
      <c r="B31" s="59"/>
      <c r="C31" s="59"/>
      <c r="D31" s="59"/>
      <c r="E31" s="59"/>
      <c r="F31" s="59"/>
      <c r="G31" s="60"/>
      <c r="H31" s="9"/>
      <c r="I31" s="9"/>
      <c r="J31" s="9"/>
      <c r="K31" s="9"/>
      <c r="L31" s="9"/>
      <c r="M31" s="9"/>
      <c r="N31" s="9"/>
      <c r="O31" s="9"/>
      <c r="P31" s="9"/>
      <c r="Q31" s="9"/>
      <c r="R31" s="9"/>
      <c r="S31" s="9"/>
      <c r="T31" s="9"/>
      <c r="U31" s="9"/>
      <c r="V31" s="9"/>
      <c r="W31" s="9"/>
      <c r="X31" s="9"/>
      <c r="Y31" s="9"/>
      <c r="Z31" s="9"/>
    </row>
    <row r="32" spans="1:26" s="42" customFormat="1" ht="41" customHeight="1" x14ac:dyDescent="0.15">
      <c r="A32" s="61" t="s">
        <v>158</v>
      </c>
      <c r="B32" s="59"/>
      <c r="C32" s="59"/>
      <c r="D32" s="59"/>
      <c r="E32" s="59"/>
      <c r="F32" s="59"/>
      <c r="G32" s="60"/>
      <c r="H32" s="45"/>
      <c r="I32" s="45"/>
      <c r="J32" s="45"/>
      <c r="K32" s="45"/>
      <c r="L32" s="45"/>
      <c r="M32" s="45"/>
      <c r="N32" s="45"/>
      <c r="O32" s="45"/>
      <c r="P32" s="45"/>
      <c r="Q32" s="45"/>
      <c r="R32" s="45"/>
      <c r="S32" s="45"/>
      <c r="T32" s="45"/>
      <c r="U32" s="45"/>
      <c r="V32" s="45"/>
      <c r="W32" s="45"/>
      <c r="X32" s="45"/>
      <c r="Y32" s="45"/>
      <c r="Z32" s="45"/>
    </row>
    <row r="33" spans="1:26" ht="14.25" customHeight="1" x14ac:dyDescent="0.15">
      <c r="A33" s="65" t="s">
        <v>164</v>
      </c>
      <c r="B33" s="59"/>
      <c r="C33" s="59"/>
      <c r="D33" s="59"/>
      <c r="E33" s="59"/>
      <c r="F33" s="59"/>
      <c r="G33" s="60"/>
      <c r="H33" s="9"/>
      <c r="I33" s="9"/>
      <c r="J33" s="9"/>
      <c r="K33" s="9"/>
      <c r="L33" s="9"/>
      <c r="M33" s="9"/>
      <c r="N33" s="9"/>
      <c r="O33" s="9"/>
      <c r="P33" s="9"/>
      <c r="Q33" s="9"/>
      <c r="R33" s="9"/>
      <c r="S33" s="9"/>
      <c r="T33" s="9"/>
      <c r="U33" s="9"/>
      <c r="V33" s="9"/>
      <c r="W33" s="9"/>
      <c r="X33" s="9"/>
      <c r="Y33" s="9"/>
      <c r="Z33" s="9"/>
    </row>
    <row r="34" spans="1:26" ht="15" customHeight="1" x14ac:dyDescent="0.15">
      <c r="A34" s="66" t="s">
        <v>165</v>
      </c>
      <c r="B34" s="67"/>
      <c r="C34" s="67"/>
      <c r="D34" s="67"/>
      <c r="E34" s="67"/>
      <c r="F34" s="67"/>
      <c r="G34" s="67"/>
      <c r="H34" s="9"/>
      <c r="I34" s="9"/>
      <c r="J34" s="9"/>
      <c r="K34" s="9"/>
      <c r="L34" s="9"/>
      <c r="M34" s="9"/>
      <c r="N34" s="9"/>
      <c r="O34" s="9"/>
      <c r="P34" s="9"/>
      <c r="Q34" s="9"/>
      <c r="R34" s="9"/>
      <c r="S34" s="9"/>
      <c r="T34" s="9"/>
      <c r="U34" s="9"/>
      <c r="V34" s="9"/>
      <c r="W34" s="9"/>
      <c r="X34" s="9"/>
      <c r="Y34" s="9"/>
      <c r="Z34" s="9"/>
    </row>
    <row r="35" spans="1:26" ht="12.75" customHeight="1" x14ac:dyDescent="0.15">
      <c r="A35" s="23" t="s">
        <v>166</v>
      </c>
      <c r="B35" s="9"/>
      <c r="C35" s="9"/>
      <c r="D35" s="9"/>
      <c r="E35" s="9"/>
      <c r="F35" s="9"/>
      <c r="G35" s="9"/>
      <c r="H35" s="9"/>
      <c r="I35" s="9"/>
      <c r="J35" s="9"/>
      <c r="K35" s="9"/>
      <c r="L35" s="9"/>
      <c r="M35" s="9"/>
      <c r="N35" s="9"/>
      <c r="O35" s="9"/>
      <c r="P35" s="9"/>
      <c r="Q35" s="9"/>
      <c r="R35" s="9"/>
      <c r="S35" s="9"/>
      <c r="T35" s="9"/>
      <c r="U35" s="9"/>
      <c r="V35" s="9"/>
      <c r="W35" s="9"/>
      <c r="X35" s="9"/>
      <c r="Y35" s="9"/>
      <c r="Z35" s="9"/>
    </row>
    <row r="36" spans="1:26" ht="14.25" customHeight="1" x14ac:dyDescent="0.15">
      <c r="A36" s="58" t="s">
        <v>167</v>
      </c>
      <c r="B36" s="59"/>
      <c r="C36" s="59"/>
      <c r="D36" s="59"/>
      <c r="E36" s="59"/>
      <c r="F36" s="59"/>
      <c r="G36" s="60"/>
      <c r="H36" s="9"/>
      <c r="I36" s="9"/>
      <c r="J36" s="9"/>
      <c r="K36" s="9"/>
      <c r="L36" s="9"/>
      <c r="M36" s="9"/>
      <c r="N36" s="9"/>
      <c r="O36" s="9"/>
      <c r="P36" s="9"/>
      <c r="Q36" s="9"/>
      <c r="R36" s="9"/>
      <c r="S36" s="9"/>
      <c r="T36" s="9"/>
      <c r="U36" s="9"/>
      <c r="V36" s="9"/>
      <c r="W36" s="9"/>
      <c r="X36" s="9"/>
      <c r="Y36" s="9"/>
      <c r="Z36" s="9"/>
    </row>
    <row r="37" spans="1:26" ht="24" customHeight="1" x14ac:dyDescent="0.15">
      <c r="A37" s="58"/>
      <c r="B37" s="59"/>
      <c r="C37" s="59"/>
      <c r="D37" s="59"/>
      <c r="E37" s="59"/>
      <c r="F37" s="59"/>
      <c r="G37" s="60"/>
      <c r="H37" s="22"/>
      <c r="I37" s="9"/>
      <c r="J37" s="9"/>
      <c r="K37" s="9"/>
      <c r="L37" s="9"/>
      <c r="M37" s="9"/>
      <c r="N37" s="9"/>
      <c r="O37" s="9"/>
      <c r="P37" s="9"/>
      <c r="Q37" s="9"/>
      <c r="R37" s="9"/>
      <c r="S37" s="9"/>
      <c r="T37" s="9"/>
      <c r="U37" s="9"/>
      <c r="V37" s="9"/>
      <c r="W37" s="9"/>
      <c r="X37" s="9"/>
      <c r="Y37" s="9"/>
      <c r="Z37" s="9"/>
    </row>
    <row r="38" spans="1:26" ht="43" customHeight="1" x14ac:dyDescent="0.15">
      <c r="H38" s="9"/>
      <c r="I38" s="9"/>
      <c r="J38" s="9"/>
      <c r="K38" s="9"/>
      <c r="L38" s="9"/>
      <c r="M38" s="9"/>
      <c r="N38" s="9"/>
      <c r="O38" s="9"/>
      <c r="P38" s="9"/>
      <c r="Q38" s="9"/>
      <c r="R38" s="9"/>
      <c r="S38" s="9"/>
      <c r="T38" s="9"/>
      <c r="U38" s="9"/>
      <c r="V38" s="9"/>
      <c r="W38" s="9"/>
      <c r="X38" s="9"/>
      <c r="Y38" s="9"/>
      <c r="Z38" s="9"/>
    </row>
    <row r="39" spans="1:26" ht="14.25" customHeight="1" x14ac:dyDescent="0.15">
      <c r="A39" s="9"/>
      <c r="B39" s="9"/>
      <c r="C39" s="9"/>
      <c r="D39" s="9"/>
      <c r="E39" s="9"/>
      <c r="F39" s="9"/>
      <c r="G39" s="9"/>
      <c r="H39" s="9"/>
      <c r="I39" s="9"/>
      <c r="J39" s="9"/>
      <c r="K39" s="9"/>
      <c r="L39" s="9"/>
      <c r="M39" s="9"/>
      <c r="N39" s="9"/>
      <c r="O39" s="9"/>
      <c r="P39" s="9"/>
      <c r="Q39" s="9"/>
      <c r="R39" s="9"/>
      <c r="S39" s="9"/>
      <c r="T39" s="9"/>
      <c r="U39" s="9"/>
      <c r="V39" s="9"/>
      <c r="W39" s="9"/>
      <c r="X39" s="9"/>
      <c r="Y39" s="9"/>
      <c r="Z39" s="9"/>
    </row>
    <row r="40" spans="1:26" ht="14.25" customHeight="1" x14ac:dyDescent="0.15">
      <c r="A40" s="24"/>
      <c r="B40" s="9"/>
      <c r="C40" s="9"/>
      <c r="D40" s="9"/>
      <c r="E40" s="9"/>
      <c r="F40" s="9"/>
      <c r="G40" s="9"/>
      <c r="H40" s="9"/>
      <c r="I40" s="9"/>
      <c r="J40" s="9"/>
      <c r="K40" s="9"/>
      <c r="L40" s="9"/>
      <c r="M40" s="9"/>
      <c r="N40" s="9"/>
      <c r="O40" s="9"/>
      <c r="P40" s="9"/>
      <c r="Q40" s="9"/>
      <c r="R40" s="9"/>
      <c r="S40" s="9"/>
      <c r="T40" s="9"/>
      <c r="U40" s="9"/>
      <c r="V40" s="9"/>
      <c r="W40" s="9"/>
      <c r="X40" s="9"/>
      <c r="Y40" s="9"/>
      <c r="Z40" s="9"/>
    </row>
    <row r="41" spans="1:26" ht="13" x14ac:dyDescent="0.15">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13" x14ac:dyDescent="0.15">
      <c r="A42" s="9"/>
      <c r="B42" s="9"/>
      <c r="C42" s="9"/>
      <c r="D42" s="9"/>
      <c r="E42" s="9"/>
      <c r="F42" s="9"/>
      <c r="G42" s="9"/>
      <c r="H42" s="9"/>
      <c r="I42" s="9"/>
      <c r="J42" s="9"/>
      <c r="K42" s="9"/>
      <c r="L42" s="9"/>
      <c r="M42" s="9"/>
      <c r="N42" s="9"/>
      <c r="O42" s="9"/>
      <c r="P42" s="9"/>
      <c r="Q42" s="9"/>
      <c r="R42" s="9"/>
      <c r="S42" s="9"/>
      <c r="T42" s="9"/>
      <c r="U42" s="9"/>
      <c r="V42" s="9"/>
      <c r="W42" s="9"/>
      <c r="X42" s="9"/>
      <c r="Y42" s="9"/>
      <c r="Z42" s="9"/>
    </row>
    <row r="43" spans="1:26" ht="13" x14ac:dyDescent="0.15">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13" x14ac:dyDescent="0.15">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3" x14ac:dyDescent="0.15">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3" x14ac:dyDescent="0.15">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3" x14ac:dyDescent="0.15">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3" x14ac:dyDescent="0.15">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3" x14ac:dyDescent="0.15">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3" x14ac:dyDescent="0.15">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3" x14ac:dyDescent="0.15">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3" x14ac:dyDescent="0.15">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3" x14ac:dyDescent="0.15">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3" x14ac:dyDescent="0.15">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3" x14ac:dyDescent="0.15">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3" x14ac:dyDescent="0.15">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3" x14ac:dyDescent="0.15">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3" x14ac:dyDescent="0.15">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3" x14ac:dyDescent="0.15">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3" x14ac:dyDescent="0.15">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3" x14ac:dyDescent="0.15">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3" x14ac:dyDescent="0.15">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3" x14ac:dyDescent="0.15">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3" x14ac:dyDescent="0.15">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3" x14ac:dyDescent="0.15">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3" x14ac:dyDescent="0.15">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3" x14ac:dyDescent="0.15">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3" x14ac:dyDescent="0.15">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3" x14ac:dyDescent="0.15">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3" x14ac:dyDescent="0.15">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3" x14ac:dyDescent="0.15">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3" x14ac:dyDescent="0.15">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3" x14ac:dyDescent="0.15">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3" x14ac:dyDescent="0.15">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3" x14ac:dyDescent="0.15">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3" x14ac:dyDescent="0.15">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3" x14ac:dyDescent="0.15">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3" x14ac:dyDescent="0.15">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3" x14ac:dyDescent="0.15">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3" x14ac:dyDescent="0.15">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3" x14ac:dyDescent="0.15">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3" x14ac:dyDescent="0.15">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3" x14ac:dyDescent="0.15">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3" x14ac:dyDescent="0.15">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3" x14ac:dyDescent="0.15">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3" x14ac:dyDescent="0.15">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3" x14ac:dyDescent="0.15">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3" x14ac:dyDescent="0.15">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3" x14ac:dyDescent="0.15">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3" x14ac:dyDescent="0.15">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3" x14ac:dyDescent="0.15">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3" x14ac:dyDescent="0.15">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3" x14ac:dyDescent="0.15">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3" x14ac:dyDescent="0.15">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3" x14ac:dyDescent="0.15">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3" x14ac:dyDescent="0.15">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3" x14ac:dyDescent="0.15">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3" x14ac:dyDescent="0.15">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3" x14ac:dyDescent="0.15">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3" x14ac:dyDescent="0.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3" x14ac:dyDescent="0.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3" x14ac:dyDescent="0.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3" x14ac:dyDescent="0.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3" x14ac:dyDescent="0.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3" x14ac:dyDescent="0.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3" x14ac:dyDescent="0.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3" x14ac:dyDescent="0.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3" x14ac:dyDescent="0.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3" x14ac:dyDescent="0.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3" x14ac:dyDescent="0.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3" x14ac:dyDescent="0.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3" x14ac:dyDescent="0.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3" x14ac:dyDescent="0.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3" x14ac:dyDescent="0.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3" x14ac:dyDescent="0.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3" x14ac:dyDescent="0.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3" x14ac:dyDescent="0.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3" x14ac:dyDescent="0.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3" x14ac:dyDescent="0.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3" x14ac:dyDescent="0.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3" x14ac:dyDescent="0.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3" x14ac:dyDescent="0.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3" x14ac:dyDescent="0.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3" x14ac:dyDescent="0.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3" x14ac:dyDescent="0.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3" x14ac:dyDescent="0.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3" x14ac:dyDescent="0.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3" x14ac:dyDescent="0.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3" x14ac:dyDescent="0.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3" x14ac:dyDescent="0.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3" x14ac:dyDescent="0.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3" x14ac:dyDescent="0.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3" x14ac:dyDescent="0.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3" x14ac:dyDescent="0.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3" x14ac:dyDescent="0.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3" x14ac:dyDescent="0.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3" x14ac:dyDescent="0.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3" x14ac:dyDescent="0.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3" x14ac:dyDescent="0.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3" x14ac:dyDescent="0.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3" x14ac:dyDescent="0.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3" x14ac:dyDescent="0.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3" x14ac:dyDescent="0.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3" x14ac:dyDescent="0.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3" x14ac:dyDescent="0.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3" x14ac:dyDescent="0.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3" x14ac:dyDescent="0.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3" x14ac:dyDescent="0.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3" x14ac:dyDescent="0.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3" x14ac:dyDescent="0.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3" x14ac:dyDescent="0.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3" x14ac:dyDescent="0.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3" x14ac:dyDescent="0.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3" x14ac:dyDescent="0.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3" x14ac:dyDescent="0.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3" x14ac:dyDescent="0.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3" x14ac:dyDescent="0.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3" x14ac:dyDescent="0.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3" x14ac:dyDescent="0.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3" x14ac:dyDescent="0.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3" x14ac:dyDescent="0.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3" x14ac:dyDescent="0.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3" x14ac:dyDescent="0.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3" x14ac:dyDescent="0.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3" x14ac:dyDescent="0.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3" x14ac:dyDescent="0.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3" x14ac:dyDescent="0.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3" x14ac:dyDescent="0.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3" x14ac:dyDescent="0.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3" x14ac:dyDescent="0.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3" x14ac:dyDescent="0.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3" x14ac:dyDescent="0.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3" x14ac:dyDescent="0.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3" x14ac:dyDescent="0.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3" x14ac:dyDescent="0.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3" x14ac:dyDescent="0.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3" x14ac:dyDescent="0.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3" x14ac:dyDescent="0.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3" x14ac:dyDescent="0.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3" x14ac:dyDescent="0.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3" x14ac:dyDescent="0.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3" x14ac:dyDescent="0.1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3" x14ac:dyDescent="0.1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3" x14ac:dyDescent="0.1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3" x14ac:dyDescent="0.1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3" x14ac:dyDescent="0.1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3" x14ac:dyDescent="0.1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3" x14ac:dyDescent="0.1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3" x14ac:dyDescent="0.1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3" x14ac:dyDescent="0.1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3" x14ac:dyDescent="0.1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3" x14ac:dyDescent="0.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3" x14ac:dyDescent="0.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3" x14ac:dyDescent="0.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3" x14ac:dyDescent="0.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3" x14ac:dyDescent="0.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3" x14ac:dyDescent="0.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3" x14ac:dyDescent="0.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3" x14ac:dyDescent="0.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3" x14ac:dyDescent="0.15">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3" x14ac:dyDescent="0.15">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3" x14ac:dyDescent="0.15">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3" x14ac:dyDescent="0.15">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3" x14ac:dyDescent="0.1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3" x14ac:dyDescent="0.15">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3" x14ac:dyDescent="0.15">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3" x14ac:dyDescent="0.1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3" x14ac:dyDescent="0.15">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3" x14ac:dyDescent="0.15">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3" x14ac:dyDescent="0.15">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3" x14ac:dyDescent="0.15">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3" x14ac:dyDescent="0.15">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3" x14ac:dyDescent="0.15">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3" x14ac:dyDescent="0.1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3" x14ac:dyDescent="0.15">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3" x14ac:dyDescent="0.15">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3" x14ac:dyDescent="0.15">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3" x14ac:dyDescent="0.15">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3" x14ac:dyDescent="0.15">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3" x14ac:dyDescent="0.15">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3" x14ac:dyDescent="0.15">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3" x14ac:dyDescent="0.15">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3" x14ac:dyDescent="0.1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3" x14ac:dyDescent="0.1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3" x14ac:dyDescent="0.1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3" x14ac:dyDescent="0.1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3" x14ac:dyDescent="0.15">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3" x14ac:dyDescent="0.15">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3" x14ac:dyDescent="0.15">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3" x14ac:dyDescent="0.15">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3" x14ac:dyDescent="0.15">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3" x14ac:dyDescent="0.15">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3" x14ac:dyDescent="0.15">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3" x14ac:dyDescent="0.1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3" x14ac:dyDescent="0.15">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3" x14ac:dyDescent="0.15">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3" x14ac:dyDescent="0.15">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3" x14ac:dyDescent="0.15">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3" x14ac:dyDescent="0.15">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3" x14ac:dyDescent="0.15">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3" x14ac:dyDescent="0.15">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3" x14ac:dyDescent="0.15">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3" x14ac:dyDescent="0.15">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3" x14ac:dyDescent="0.1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3" x14ac:dyDescent="0.15">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3" x14ac:dyDescent="0.15">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3" x14ac:dyDescent="0.15">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3" x14ac:dyDescent="0.15">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3" x14ac:dyDescent="0.15">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3" x14ac:dyDescent="0.15">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3" x14ac:dyDescent="0.15">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3" x14ac:dyDescent="0.15">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3" x14ac:dyDescent="0.15">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3" x14ac:dyDescent="0.1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3" x14ac:dyDescent="0.15">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3" x14ac:dyDescent="0.15">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3" x14ac:dyDescent="0.15">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3" x14ac:dyDescent="0.15">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3" x14ac:dyDescent="0.15">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3" x14ac:dyDescent="0.15">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3" x14ac:dyDescent="0.15">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3" x14ac:dyDescent="0.15">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3" x14ac:dyDescent="0.15">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3" x14ac:dyDescent="0.1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3"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3" x14ac:dyDescent="0.15">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3" x14ac:dyDescent="0.15">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3" x14ac:dyDescent="0.15">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3" x14ac:dyDescent="0.15">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3" x14ac:dyDescent="0.15">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3" x14ac:dyDescent="0.15">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3" x14ac:dyDescent="0.15">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3" x14ac:dyDescent="0.15">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3" x14ac:dyDescent="0.1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3" x14ac:dyDescent="0.15">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3" x14ac:dyDescent="0.15">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3" x14ac:dyDescent="0.15">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3" x14ac:dyDescent="0.15">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3" x14ac:dyDescent="0.15">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3" x14ac:dyDescent="0.15">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3" x14ac:dyDescent="0.15">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3" x14ac:dyDescent="0.15">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3" x14ac:dyDescent="0.15">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3" x14ac:dyDescent="0.1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3" x14ac:dyDescent="0.15">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3" x14ac:dyDescent="0.15">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3" x14ac:dyDescent="0.15">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3" x14ac:dyDescent="0.15">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3" x14ac:dyDescent="0.15">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3" x14ac:dyDescent="0.1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3" x14ac:dyDescent="0.1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3" x14ac:dyDescent="0.1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3" x14ac:dyDescent="0.1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3" x14ac:dyDescent="0.1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3" x14ac:dyDescent="0.15">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3" x14ac:dyDescent="0.15">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3" x14ac:dyDescent="0.15">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3" x14ac:dyDescent="0.15">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3" x14ac:dyDescent="0.15">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3" x14ac:dyDescent="0.15">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3" x14ac:dyDescent="0.15">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3" x14ac:dyDescent="0.15">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3" x14ac:dyDescent="0.15">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3" x14ac:dyDescent="0.15">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3" x14ac:dyDescent="0.15">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3" x14ac:dyDescent="0.15">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3" x14ac:dyDescent="0.15">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3" x14ac:dyDescent="0.15">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3" x14ac:dyDescent="0.15">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3" x14ac:dyDescent="0.15">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3" x14ac:dyDescent="0.15">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3" x14ac:dyDescent="0.15">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3" x14ac:dyDescent="0.15">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3" x14ac:dyDescent="0.15">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3" x14ac:dyDescent="0.15">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3" x14ac:dyDescent="0.15">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3" x14ac:dyDescent="0.15">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3" x14ac:dyDescent="0.15">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3" x14ac:dyDescent="0.15">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3" x14ac:dyDescent="0.15">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3" x14ac:dyDescent="0.15">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3" x14ac:dyDescent="0.15">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3" x14ac:dyDescent="0.15">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3" x14ac:dyDescent="0.15">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3" x14ac:dyDescent="0.15">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3" x14ac:dyDescent="0.15">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3" x14ac:dyDescent="0.15">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3" x14ac:dyDescent="0.15">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3" x14ac:dyDescent="0.15">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3" x14ac:dyDescent="0.15">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3" x14ac:dyDescent="0.15">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3" x14ac:dyDescent="0.15">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3" x14ac:dyDescent="0.15">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3" x14ac:dyDescent="0.15">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3" x14ac:dyDescent="0.15">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3" x14ac:dyDescent="0.15">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3" x14ac:dyDescent="0.15">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3" x14ac:dyDescent="0.15">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3" x14ac:dyDescent="0.15">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3" x14ac:dyDescent="0.15">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3" x14ac:dyDescent="0.15">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3" x14ac:dyDescent="0.15">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3" x14ac:dyDescent="0.15">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3" x14ac:dyDescent="0.15">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3" x14ac:dyDescent="0.15">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3" x14ac:dyDescent="0.15">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3" x14ac:dyDescent="0.15">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3" x14ac:dyDescent="0.15">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3" x14ac:dyDescent="0.15">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3" x14ac:dyDescent="0.15">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3" x14ac:dyDescent="0.15">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3" x14ac:dyDescent="0.15">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3" x14ac:dyDescent="0.15">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3" x14ac:dyDescent="0.15">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3" x14ac:dyDescent="0.15">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3" x14ac:dyDescent="0.15">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3" x14ac:dyDescent="0.15">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3" x14ac:dyDescent="0.15">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3" x14ac:dyDescent="0.15">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3" x14ac:dyDescent="0.15">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3" x14ac:dyDescent="0.15">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3" x14ac:dyDescent="0.15">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3" x14ac:dyDescent="0.15">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3" x14ac:dyDescent="0.15">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3" x14ac:dyDescent="0.15">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3" x14ac:dyDescent="0.15">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3" x14ac:dyDescent="0.15">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3" x14ac:dyDescent="0.15">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3" x14ac:dyDescent="0.15">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3" x14ac:dyDescent="0.15">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3" x14ac:dyDescent="0.15">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3" x14ac:dyDescent="0.15">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3" x14ac:dyDescent="0.15">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3" x14ac:dyDescent="0.15">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3" x14ac:dyDescent="0.15">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3" x14ac:dyDescent="0.15">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3" x14ac:dyDescent="0.15">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3" x14ac:dyDescent="0.15">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3" x14ac:dyDescent="0.15">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3" x14ac:dyDescent="0.15">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3" x14ac:dyDescent="0.15">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3" x14ac:dyDescent="0.15">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3" x14ac:dyDescent="0.15">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3" x14ac:dyDescent="0.15">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3" x14ac:dyDescent="0.15">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3" x14ac:dyDescent="0.15">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3" x14ac:dyDescent="0.15">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3" x14ac:dyDescent="0.15">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3" x14ac:dyDescent="0.15">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3" x14ac:dyDescent="0.15">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3" x14ac:dyDescent="0.15">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3" x14ac:dyDescent="0.15">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3" x14ac:dyDescent="0.15">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3" x14ac:dyDescent="0.15">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3" x14ac:dyDescent="0.15">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3" x14ac:dyDescent="0.15">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3" x14ac:dyDescent="0.15">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3" x14ac:dyDescent="0.15">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3" x14ac:dyDescent="0.15">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3" x14ac:dyDescent="0.15">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3" x14ac:dyDescent="0.15">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3" x14ac:dyDescent="0.15">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3" x14ac:dyDescent="0.15">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3" x14ac:dyDescent="0.1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3" x14ac:dyDescent="0.15">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3" x14ac:dyDescent="0.15">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3" x14ac:dyDescent="0.15">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3" x14ac:dyDescent="0.15">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3" x14ac:dyDescent="0.15">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3" x14ac:dyDescent="0.15">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3" x14ac:dyDescent="0.15">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3" x14ac:dyDescent="0.15">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3" x14ac:dyDescent="0.15">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3" x14ac:dyDescent="0.15">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3" x14ac:dyDescent="0.15">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3" x14ac:dyDescent="0.15">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3" x14ac:dyDescent="0.15">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3" x14ac:dyDescent="0.15">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3" x14ac:dyDescent="0.15">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3" x14ac:dyDescent="0.15">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3" x14ac:dyDescent="0.15">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3" x14ac:dyDescent="0.15">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3" x14ac:dyDescent="0.15">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3" x14ac:dyDescent="0.15">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3" x14ac:dyDescent="0.15">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3" x14ac:dyDescent="0.15">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3" x14ac:dyDescent="0.15">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3" x14ac:dyDescent="0.15">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3" x14ac:dyDescent="0.15">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3" x14ac:dyDescent="0.15">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3" x14ac:dyDescent="0.15">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3" x14ac:dyDescent="0.15">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3" x14ac:dyDescent="0.15">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3" x14ac:dyDescent="0.15">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3" x14ac:dyDescent="0.15">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3" x14ac:dyDescent="0.15">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3" x14ac:dyDescent="0.15">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3" x14ac:dyDescent="0.15">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3" x14ac:dyDescent="0.15">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3" x14ac:dyDescent="0.15">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3" x14ac:dyDescent="0.15">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3" x14ac:dyDescent="0.15">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3" x14ac:dyDescent="0.15">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3" x14ac:dyDescent="0.15">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3" x14ac:dyDescent="0.15">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3" x14ac:dyDescent="0.15">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3" x14ac:dyDescent="0.15">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3" x14ac:dyDescent="0.15">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3" x14ac:dyDescent="0.15">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3" x14ac:dyDescent="0.15">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3" x14ac:dyDescent="0.15">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3" x14ac:dyDescent="0.15">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3" x14ac:dyDescent="0.15">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3" x14ac:dyDescent="0.15">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3" x14ac:dyDescent="0.15">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3" x14ac:dyDescent="0.15">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3" x14ac:dyDescent="0.15">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3" x14ac:dyDescent="0.15">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3" x14ac:dyDescent="0.15">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3" x14ac:dyDescent="0.15">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3" x14ac:dyDescent="0.15">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3" x14ac:dyDescent="0.15">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3" x14ac:dyDescent="0.15">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3" x14ac:dyDescent="0.15">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3" x14ac:dyDescent="0.15">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3" x14ac:dyDescent="0.15">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3" x14ac:dyDescent="0.15">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3" x14ac:dyDescent="0.15">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3" x14ac:dyDescent="0.15">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3" x14ac:dyDescent="0.15">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3" x14ac:dyDescent="0.15">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3" x14ac:dyDescent="0.15">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3" x14ac:dyDescent="0.15">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3" x14ac:dyDescent="0.15">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3" x14ac:dyDescent="0.15">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3" x14ac:dyDescent="0.15">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3" x14ac:dyDescent="0.15">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3" x14ac:dyDescent="0.15">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3" x14ac:dyDescent="0.15">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3" x14ac:dyDescent="0.15">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3" x14ac:dyDescent="0.15">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3" x14ac:dyDescent="0.15">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3" x14ac:dyDescent="0.15">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3" x14ac:dyDescent="0.15">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3" x14ac:dyDescent="0.15">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3" x14ac:dyDescent="0.15">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3" x14ac:dyDescent="0.15">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3" x14ac:dyDescent="0.15">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3" x14ac:dyDescent="0.15">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3" x14ac:dyDescent="0.15">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3" x14ac:dyDescent="0.15">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3" x14ac:dyDescent="0.15">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3" x14ac:dyDescent="0.15">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3" x14ac:dyDescent="0.15">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3" x14ac:dyDescent="0.15">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3" x14ac:dyDescent="0.15">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3" x14ac:dyDescent="0.15">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3" x14ac:dyDescent="0.15">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3" x14ac:dyDescent="0.15">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3" x14ac:dyDescent="0.15">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3" x14ac:dyDescent="0.15">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3" x14ac:dyDescent="0.15">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3" x14ac:dyDescent="0.15">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3" x14ac:dyDescent="0.15">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3" x14ac:dyDescent="0.15">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3" x14ac:dyDescent="0.15">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3" x14ac:dyDescent="0.15">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3" x14ac:dyDescent="0.15">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3" x14ac:dyDescent="0.15">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3" x14ac:dyDescent="0.15">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3" x14ac:dyDescent="0.15">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3" x14ac:dyDescent="0.15">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3" x14ac:dyDescent="0.15">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3" x14ac:dyDescent="0.15">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3" x14ac:dyDescent="0.15">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3" x14ac:dyDescent="0.15">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3" x14ac:dyDescent="0.15">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3" x14ac:dyDescent="0.15">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3" x14ac:dyDescent="0.15">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3" x14ac:dyDescent="0.15">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3" x14ac:dyDescent="0.15">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3" x14ac:dyDescent="0.15">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3" x14ac:dyDescent="0.15">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3" x14ac:dyDescent="0.15">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3" x14ac:dyDescent="0.15">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3" x14ac:dyDescent="0.15">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3" x14ac:dyDescent="0.15">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3" x14ac:dyDescent="0.15">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3" x14ac:dyDescent="0.15">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3" x14ac:dyDescent="0.15">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3" x14ac:dyDescent="0.15">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3" x14ac:dyDescent="0.15">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3" x14ac:dyDescent="0.15">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3" x14ac:dyDescent="0.15">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3" x14ac:dyDescent="0.15">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3" x14ac:dyDescent="0.15">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3" x14ac:dyDescent="0.15">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3" x14ac:dyDescent="0.15">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3" x14ac:dyDescent="0.15">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3" x14ac:dyDescent="0.15">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3" x14ac:dyDescent="0.15">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3" x14ac:dyDescent="0.15">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3" x14ac:dyDescent="0.15">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3" x14ac:dyDescent="0.15">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3" x14ac:dyDescent="0.15">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3" x14ac:dyDescent="0.15">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3" x14ac:dyDescent="0.15">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3" x14ac:dyDescent="0.15">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3" x14ac:dyDescent="0.15">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3" x14ac:dyDescent="0.15">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3" x14ac:dyDescent="0.15">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3" x14ac:dyDescent="0.15">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3" x14ac:dyDescent="0.15">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3" x14ac:dyDescent="0.15">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3" x14ac:dyDescent="0.15">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3" x14ac:dyDescent="0.15">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3" x14ac:dyDescent="0.15">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3" x14ac:dyDescent="0.15">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3" x14ac:dyDescent="0.15">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3" x14ac:dyDescent="0.15">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3" x14ac:dyDescent="0.15">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3" x14ac:dyDescent="0.15">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3" x14ac:dyDescent="0.15">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3" x14ac:dyDescent="0.15">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3" x14ac:dyDescent="0.15">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3" x14ac:dyDescent="0.15">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3" x14ac:dyDescent="0.15">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3" x14ac:dyDescent="0.15">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3" x14ac:dyDescent="0.15">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3" x14ac:dyDescent="0.15">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3" x14ac:dyDescent="0.15">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3" x14ac:dyDescent="0.15">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3" x14ac:dyDescent="0.15">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3" x14ac:dyDescent="0.15">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3" x14ac:dyDescent="0.15">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3" x14ac:dyDescent="0.15">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3" x14ac:dyDescent="0.15">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3" x14ac:dyDescent="0.15">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3" x14ac:dyDescent="0.15">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3" x14ac:dyDescent="0.15">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3" x14ac:dyDescent="0.15">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3" x14ac:dyDescent="0.15">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3" x14ac:dyDescent="0.15">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3" x14ac:dyDescent="0.15">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3" x14ac:dyDescent="0.15">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3" x14ac:dyDescent="0.15">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3" x14ac:dyDescent="0.15">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3" x14ac:dyDescent="0.15">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3" x14ac:dyDescent="0.15">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3" x14ac:dyDescent="0.15">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3" x14ac:dyDescent="0.15">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3" x14ac:dyDescent="0.15">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3" x14ac:dyDescent="0.15">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3" x14ac:dyDescent="0.15">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3" x14ac:dyDescent="0.15">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3" x14ac:dyDescent="0.15">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3" x14ac:dyDescent="0.15">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3" x14ac:dyDescent="0.15">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3" x14ac:dyDescent="0.15">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3" x14ac:dyDescent="0.15">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3" x14ac:dyDescent="0.15">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3" x14ac:dyDescent="0.15">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3" x14ac:dyDescent="0.15">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3" x14ac:dyDescent="0.15">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3" x14ac:dyDescent="0.15">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3" x14ac:dyDescent="0.15">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3" x14ac:dyDescent="0.15">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3" x14ac:dyDescent="0.15">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3" x14ac:dyDescent="0.15">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3" x14ac:dyDescent="0.15">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3" x14ac:dyDescent="0.15">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3" x14ac:dyDescent="0.15">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3" x14ac:dyDescent="0.15">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3" x14ac:dyDescent="0.15">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3" x14ac:dyDescent="0.15">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3" x14ac:dyDescent="0.15">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3" x14ac:dyDescent="0.15">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3" x14ac:dyDescent="0.15">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3" x14ac:dyDescent="0.15">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3" x14ac:dyDescent="0.15">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3" x14ac:dyDescent="0.15">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3" x14ac:dyDescent="0.15">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3" x14ac:dyDescent="0.15">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3" x14ac:dyDescent="0.15">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3" x14ac:dyDescent="0.15">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3" x14ac:dyDescent="0.15">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3" x14ac:dyDescent="0.15">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3" x14ac:dyDescent="0.15">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3" x14ac:dyDescent="0.15">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3" x14ac:dyDescent="0.15">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3" x14ac:dyDescent="0.15">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3" x14ac:dyDescent="0.15">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3" x14ac:dyDescent="0.15">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3" x14ac:dyDescent="0.15">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3" x14ac:dyDescent="0.15">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3" x14ac:dyDescent="0.15">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3" x14ac:dyDescent="0.15">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3" x14ac:dyDescent="0.15">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3" x14ac:dyDescent="0.15">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3" x14ac:dyDescent="0.15">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3" x14ac:dyDescent="0.15">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3" x14ac:dyDescent="0.15">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3" x14ac:dyDescent="0.15">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3" x14ac:dyDescent="0.15">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3" x14ac:dyDescent="0.15">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3" x14ac:dyDescent="0.15">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3" x14ac:dyDescent="0.15">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3" x14ac:dyDescent="0.15">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3" x14ac:dyDescent="0.15">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3" x14ac:dyDescent="0.15">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3" x14ac:dyDescent="0.15">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3" x14ac:dyDescent="0.15">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3" x14ac:dyDescent="0.15">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3" x14ac:dyDescent="0.15">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3" x14ac:dyDescent="0.15">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3" x14ac:dyDescent="0.15">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3" x14ac:dyDescent="0.15">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3" x14ac:dyDescent="0.15">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3" x14ac:dyDescent="0.15">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3" x14ac:dyDescent="0.15">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3" x14ac:dyDescent="0.15">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3" x14ac:dyDescent="0.15">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3" x14ac:dyDescent="0.15">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3" x14ac:dyDescent="0.15">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3" x14ac:dyDescent="0.15">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3" x14ac:dyDescent="0.15">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3" x14ac:dyDescent="0.15">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3" x14ac:dyDescent="0.15">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3" x14ac:dyDescent="0.15">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3" x14ac:dyDescent="0.15">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3" x14ac:dyDescent="0.15">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3" x14ac:dyDescent="0.15">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3" x14ac:dyDescent="0.15">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3" x14ac:dyDescent="0.15">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3" x14ac:dyDescent="0.15">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3" x14ac:dyDescent="0.15">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3" x14ac:dyDescent="0.15">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3" x14ac:dyDescent="0.15">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3" x14ac:dyDescent="0.15">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3" x14ac:dyDescent="0.15">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3" x14ac:dyDescent="0.15">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3" x14ac:dyDescent="0.15">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3" x14ac:dyDescent="0.15">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3" x14ac:dyDescent="0.15">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3" x14ac:dyDescent="0.15">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3" x14ac:dyDescent="0.15">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3" x14ac:dyDescent="0.15">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3" x14ac:dyDescent="0.15">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3" x14ac:dyDescent="0.15">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3" x14ac:dyDescent="0.15">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3" x14ac:dyDescent="0.15">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3" x14ac:dyDescent="0.15">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3" x14ac:dyDescent="0.15">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3" x14ac:dyDescent="0.15">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3" x14ac:dyDescent="0.15">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3" x14ac:dyDescent="0.15">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3" x14ac:dyDescent="0.15">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3" x14ac:dyDescent="0.15">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3" x14ac:dyDescent="0.15">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3" x14ac:dyDescent="0.15">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3" x14ac:dyDescent="0.15">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3" x14ac:dyDescent="0.15">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3" x14ac:dyDescent="0.15">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3" x14ac:dyDescent="0.15">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3" x14ac:dyDescent="0.15">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3" x14ac:dyDescent="0.15">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3" x14ac:dyDescent="0.15">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3" x14ac:dyDescent="0.15">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3" x14ac:dyDescent="0.15">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3" x14ac:dyDescent="0.15">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3" x14ac:dyDescent="0.15">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3" x14ac:dyDescent="0.15">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3" x14ac:dyDescent="0.15">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3" x14ac:dyDescent="0.15">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3" x14ac:dyDescent="0.15">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3" x14ac:dyDescent="0.15">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3" x14ac:dyDescent="0.15">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3" x14ac:dyDescent="0.15">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3" x14ac:dyDescent="0.15">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3" x14ac:dyDescent="0.15">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3" x14ac:dyDescent="0.15">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3" x14ac:dyDescent="0.15">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3" x14ac:dyDescent="0.15">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3" x14ac:dyDescent="0.15">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3" x14ac:dyDescent="0.15">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3" x14ac:dyDescent="0.15">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3" x14ac:dyDescent="0.15">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3" x14ac:dyDescent="0.15">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3" x14ac:dyDescent="0.15">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3" x14ac:dyDescent="0.15">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3" x14ac:dyDescent="0.15">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3" x14ac:dyDescent="0.15">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3" x14ac:dyDescent="0.15">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3" x14ac:dyDescent="0.15">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3" x14ac:dyDescent="0.15">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3" x14ac:dyDescent="0.15">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3" x14ac:dyDescent="0.15">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3" x14ac:dyDescent="0.15">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3" x14ac:dyDescent="0.15">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3" x14ac:dyDescent="0.15">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3" x14ac:dyDescent="0.15">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3" x14ac:dyDescent="0.15">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3" x14ac:dyDescent="0.15">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3" x14ac:dyDescent="0.15">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3" x14ac:dyDescent="0.15">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3" x14ac:dyDescent="0.15">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3" x14ac:dyDescent="0.15">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3" x14ac:dyDescent="0.15">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3" x14ac:dyDescent="0.15">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3" x14ac:dyDescent="0.15">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3" x14ac:dyDescent="0.15">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3" x14ac:dyDescent="0.15">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3" x14ac:dyDescent="0.15">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3" x14ac:dyDescent="0.15">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3" x14ac:dyDescent="0.15">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3" x14ac:dyDescent="0.15">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3" x14ac:dyDescent="0.15">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3" x14ac:dyDescent="0.15">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3" x14ac:dyDescent="0.15">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3" x14ac:dyDescent="0.15">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3" x14ac:dyDescent="0.15">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3" x14ac:dyDescent="0.15">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3" x14ac:dyDescent="0.15">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3" x14ac:dyDescent="0.15">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3" x14ac:dyDescent="0.15">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3" x14ac:dyDescent="0.15">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3" x14ac:dyDescent="0.15">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3" x14ac:dyDescent="0.15">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3" x14ac:dyDescent="0.15">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3" x14ac:dyDescent="0.15">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3" x14ac:dyDescent="0.15">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3" x14ac:dyDescent="0.15">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3" x14ac:dyDescent="0.15">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3" x14ac:dyDescent="0.15">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3" x14ac:dyDescent="0.15">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3" x14ac:dyDescent="0.15">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3" x14ac:dyDescent="0.15">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3" x14ac:dyDescent="0.15">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3" x14ac:dyDescent="0.15">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3" x14ac:dyDescent="0.15">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3" x14ac:dyDescent="0.15">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3" x14ac:dyDescent="0.15">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3" x14ac:dyDescent="0.15">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3" x14ac:dyDescent="0.15">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3" x14ac:dyDescent="0.15">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3" x14ac:dyDescent="0.15">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3" x14ac:dyDescent="0.15">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3" x14ac:dyDescent="0.15">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3" x14ac:dyDescent="0.15">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3" x14ac:dyDescent="0.15">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3" x14ac:dyDescent="0.15">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3" x14ac:dyDescent="0.15">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3" x14ac:dyDescent="0.15">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3" x14ac:dyDescent="0.15">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3" x14ac:dyDescent="0.15">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3" x14ac:dyDescent="0.15">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3" x14ac:dyDescent="0.15">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3" x14ac:dyDescent="0.15">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3" x14ac:dyDescent="0.15">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3" x14ac:dyDescent="0.15">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3" x14ac:dyDescent="0.15">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3" x14ac:dyDescent="0.15">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3" x14ac:dyDescent="0.15">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3" x14ac:dyDescent="0.15">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3" x14ac:dyDescent="0.15">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3" x14ac:dyDescent="0.15">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3" x14ac:dyDescent="0.15">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3" x14ac:dyDescent="0.15">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3" x14ac:dyDescent="0.15">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3" x14ac:dyDescent="0.15">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3" x14ac:dyDescent="0.15">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3" x14ac:dyDescent="0.15">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3" x14ac:dyDescent="0.15">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3" x14ac:dyDescent="0.15">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3" x14ac:dyDescent="0.15">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3" x14ac:dyDescent="0.15">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3" x14ac:dyDescent="0.15">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3" x14ac:dyDescent="0.15">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3" x14ac:dyDescent="0.15">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3" x14ac:dyDescent="0.15">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3" x14ac:dyDescent="0.15">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3" x14ac:dyDescent="0.15">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3" x14ac:dyDescent="0.15">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3" x14ac:dyDescent="0.15">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3" x14ac:dyDescent="0.15">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3" x14ac:dyDescent="0.15">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3" x14ac:dyDescent="0.15">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3" x14ac:dyDescent="0.15">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3" x14ac:dyDescent="0.15">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3" x14ac:dyDescent="0.15">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3" x14ac:dyDescent="0.15">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3" x14ac:dyDescent="0.15">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3" x14ac:dyDescent="0.15">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3" x14ac:dyDescent="0.15">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3" x14ac:dyDescent="0.15">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3" x14ac:dyDescent="0.15">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3" x14ac:dyDescent="0.15">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3" x14ac:dyDescent="0.15">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3" x14ac:dyDescent="0.15">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3" x14ac:dyDescent="0.15">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3" x14ac:dyDescent="0.15">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3" x14ac:dyDescent="0.15">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3" x14ac:dyDescent="0.15">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3" x14ac:dyDescent="0.15">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3" x14ac:dyDescent="0.15">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3" x14ac:dyDescent="0.15">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3" x14ac:dyDescent="0.15">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3" x14ac:dyDescent="0.15">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3" x14ac:dyDescent="0.15">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3" x14ac:dyDescent="0.15">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3" x14ac:dyDescent="0.15">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3" x14ac:dyDescent="0.15">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3" x14ac:dyDescent="0.15">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3" x14ac:dyDescent="0.15">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3" x14ac:dyDescent="0.15">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3" x14ac:dyDescent="0.15">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3" x14ac:dyDescent="0.15">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3" x14ac:dyDescent="0.15">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3" x14ac:dyDescent="0.15">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3" x14ac:dyDescent="0.15">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3" x14ac:dyDescent="0.15">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3" x14ac:dyDescent="0.15">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3" x14ac:dyDescent="0.15">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3" x14ac:dyDescent="0.15">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3" x14ac:dyDescent="0.15">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3" x14ac:dyDescent="0.15">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3" x14ac:dyDescent="0.15">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3" x14ac:dyDescent="0.15">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3" x14ac:dyDescent="0.15">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3" x14ac:dyDescent="0.15">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3" x14ac:dyDescent="0.15">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3" x14ac:dyDescent="0.15">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3" x14ac:dyDescent="0.15">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3" x14ac:dyDescent="0.15">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3" x14ac:dyDescent="0.15">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3" x14ac:dyDescent="0.15">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3" x14ac:dyDescent="0.15">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3" x14ac:dyDescent="0.15">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3" x14ac:dyDescent="0.15">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3" x14ac:dyDescent="0.15">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3" x14ac:dyDescent="0.15">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3" x14ac:dyDescent="0.15">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3" x14ac:dyDescent="0.15">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3" x14ac:dyDescent="0.15">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3" x14ac:dyDescent="0.15">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3" x14ac:dyDescent="0.15">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3" x14ac:dyDescent="0.15">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3" x14ac:dyDescent="0.15">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3" x14ac:dyDescent="0.15">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3" x14ac:dyDescent="0.15">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3" x14ac:dyDescent="0.15">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3" x14ac:dyDescent="0.15">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3" x14ac:dyDescent="0.15">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3" x14ac:dyDescent="0.15">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3" x14ac:dyDescent="0.15">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3" x14ac:dyDescent="0.15">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3" x14ac:dyDescent="0.15">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3" x14ac:dyDescent="0.15">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3" x14ac:dyDescent="0.15">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3" x14ac:dyDescent="0.15">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3" x14ac:dyDescent="0.15">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3" x14ac:dyDescent="0.15">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3" x14ac:dyDescent="0.15">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3" x14ac:dyDescent="0.15">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3" x14ac:dyDescent="0.15">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3" x14ac:dyDescent="0.15">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3" x14ac:dyDescent="0.15">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3" x14ac:dyDescent="0.15">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3" x14ac:dyDescent="0.15">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3" x14ac:dyDescent="0.15">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3" x14ac:dyDescent="0.15">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3" x14ac:dyDescent="0.15">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3" x14ac:dyDescent="0.15">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3" x14ac:dyDescent="0.15">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3" x14ac:dyDescent="0.15">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3" x14ac:dyDescent="0.15">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3" x14ac:dyDescent="0.15">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3" x14ac:dyDescent="0.15">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3" x14ac:dyDescent="0.15">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3" x14ac:dyDescent="0.15">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3" x14ac:dyDescent="0.15">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3" x14ac:dyDescent="0.15">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3" x14ac:dyDescent="0.15">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3" x14ac:dyDescent="0.15">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3" x14ac:dyDescent="0.15">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3" x14ac:dyDescent="0.15">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3" x14ac:dyDescent="0.15">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3" x14ac:dyDescent="0.15">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3" x14ac:dyDescent="0.15">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3" x14ac:dyDescent="0.15">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3" x14ac:dyDescent="0.15">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3" x14ac:dyDescent="0.15">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3" x14ac:dyDescent="0.15">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3" x14ac:dyDescent="0.15">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3" x14ac:dyDescent="0.15">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3" x14ac:dyDescent="0.15">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3" x14ac:dyDescent="0.15">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3" x14ac:dyDescent="0.15">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3" x14ac:dyDescent="0.15">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3" x14ac:dyDescent="0.15">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3" x14ac:dyDescent="0.15">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3" x14ac:dyDescent="0.15">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3" x14ac:dyDescent="0.15">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3" x14ac:dyDescent="0.15">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3" x14ac:dyDescent="0.15">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3" x14ac:dyDescent="0.15">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3" x14ac:dyDescent="0.15">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3" x14ac:dyDescent="0.15">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3" x14ac:dyDescent="0.15">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3" x14ac:dyDescent="0.15">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3" x14ac:dyDescent="0.15">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3" x14ac:dyDescent="0.15">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3" x14ac:dyDescent="0.15">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3" x14ac:dyDescent="0.15">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3" x14ac:dyDescent="0.15">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3" x14ac:dyDescent="0.15">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3" x14ac:dyDescent="0.15">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3" x14ac:dyDescent="0.15">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3" x14ac:dyDescent="0.15">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3" x14ac:dyDescent="0.15">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3" x14ac:dyDescent="0.15">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3" x14ac:dyDescent="0.15">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3" x14ac:dyDescent="0.15">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3" x14ac:dyDescent="0.15">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3" x14ac:dyDescent="0.15">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3" x14ac:dyDescent="0.15">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3" x14ac:dyDescent="0.15">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3" x14ac:dyDescent="0.15">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3" x14ac:dyDescent="0.15">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3" x14ac:dyDescent="0.15">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3" x14ac:dyDescent="0.15">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3" x14ac:dyDescent="0.15">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3" x14ac:dyDescent="0.15">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3" x14ac:dyDescent="0.15">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3" x14ac:dyDescent="0.15">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3" x14ac:dyDescent="0.15">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3" x14ac:dyDescent="0.15">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3" x14ac:dyDescent="0.15">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3" x14ac:dyDescent="0.15">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3" x14ac:dyDescent="0.15">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3" x14ac:dyDescent="0.15">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3" x14ac:dyDescent="0.15">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3" x14ac:dyDescent="0.15">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3" x14ac:dyDescent="0.15">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3" x14ac:dyDescent="0.15">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3" x14ac:dyDescent="0.15">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3" x14ac:dyDescent="0.15">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3" x14ac:dyDescent="0.15">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3" x14ac:dyDescent="0.15">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3" x14ac:dyDescent="0.15">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3" x14ac:dyDescent="0.15">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3" x14ac:dyDescent="0.15">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3" x14ac:dyDescent="0.15">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3" x14ac:dyDescent="0.15">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3" x14ac:dyDescent="0.15">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3" x14ac:dyDescent="0.15">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3" x14ac:dyDescent="0.15">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3" x14ac:dyDescent="0.15">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3" x14ac:dyDescent="0.15">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row r="1001" spans="1:26" ht="13" x14ac:dyDescent="0.15">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row>
  </sheetData>
  <mergeCells count="33">
    <mergeCell ref="A36:G36"/>
    <mergeCell ref="A37:G37"/>
    <mergeCell ref="A32:G32"/>
    <mergeCell ref="A21:C21"/>
    <mergeCell ref="A22:C22"/>
    <mergeCell ref="A23:A24"/>
    <mergeCell ref="B23:C23"/>
    <mergeCell ref="B24:C24"/>
    <mergeCell ref="A27:G27"/>
    <mergeCell ref="A28:G28"/>
    <mergeCell ref="A29:G29"/>
    <mergeCell ref="A30:G30"/>
    <mergeCell ref="A31:G31"/>
    <mergeCell ref="A33:G33"/>
    <mergeCell ref="A34:G34"/>
    <mergeCell ref="A10:C10"/>
    <mergeCell ref="B17:C17"/>
    <mergeCell ref="B18:C18"/>
    <mergeCell ref="B19:C19"/>
    <mergeCell ref="B20:C20"/>
    <mergeCell ref="A11:C11"/>
    <mergeCell ref="A12:C12"/>
    <mergeCell ref="A13:C13"/>
    <mergeCell ref="A14:C14"/>
    <mergeCell ref="A15:A20"/>
    <mergeCell ref="B15:C15"/>
    <mergeCell ref="B16:C16"/>
    <mergeCell ref="D4:G4"/>
    <mergeCell ref="A5:A6"/>
    <mergeCell ref="B5:B6"/>
    <mergeCell ref="C5:C6"/>
    <mergeCell ref="D5:F5"/>
    <mergeCell ref="G5:G6"/>
  </mergeCells>
  <pageMargins left="0.78749999999999998" right="0.78749999999999998" top="1.05277777777778" bottom="1.05277777777778" header="0" footer="0"/>
  <pageSetup paperSize="9" scale="42" orientation="portrait"/>
  <headerFooter>
    <oddHeader>&amp;C&amp;A</oddHeader>
    <oddFooter>&amp;CPagina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00"/>
  <sheetViews>
    <sheetView showGridLines="0" workbookViewId="0">
      <selection activeCell="A23" sqref="A23:D23"/>
    </sheetView>
  </sheetViews>
  <sheetFormatPr baseColWidth="10" defaultColWidth="14.5" defaultRowHeight="15" customHeight="1" outlineLevelCol="1" x14ac:dyDescent="0.15"/>
  <cols>
    <col min="1" max="1" width="52.5" customWidth="1" outlineLevel="1"/>
    <col min="2" max="4" width="20" customWidth="1" outlineLevel="1"/>
    <col min="5" max="26" width="10.83203125" customWidth="1"/>
  </cols>
  <sheetData>
    <row r="1" spans="1:4" ht="15.75" customHeight="1" x14ac:dyDescent="0.2">
      <c r="A1" s="1" t="s">
        <v>0</v>
      </c>
    </row>
    <row r="2" spans="1:4" ht="18" customHeight="1" x14ac:dyDescent="0.2">
      <c r="A2" s="3" t="s">
        <v>120</v>
      </c>
    </row>
    <row r="3" spans="1:4" ht="12.75" customHeight="1" x14ac:dyDescent="0.15">
      <c r="A3" s="10" t="s">
        <v>88</v>
      </c>
    </row>
    <row r="4" spans="1:4" ht="18" customHeight="1" x14ac:dyDescent="0.2">
      <c r="A4" s="3"/>
      <c r="B4" s="25"/>
    </row>
    <row r="5" spans="1:4" ht="56.25" customHeight="1" x14ac:dyDescent="0.15">
      <c r="A5" s="4" t="s">
        <v>121</v>
      </c>
      <c r="B5" s="11" t="s">
        <v>93</v>
      </c>
      <c r="C5" s="11" t="s">
        <v>122</v>
      </c>
      <c r="D5" s="11" t="s">
        <v>123</v>
      </c>
    </row>
    <row r="6" spans="1:4" ht="12.75" customHeight="1" x14ac:dyDescent="0.15">
      <c r="A6" s="6" t="s">
        <v>124</v>
      </c>
      <c r="B6" s="14">
        <v>17.27</v>
      </c>
      <c r="C6" s="26">
        <v>0</v>
      </c>
      <c r="D6" s="26">
        <v>0</v>
      </c>
    </row>
    <row r="7" spans="1:4" ht="12.75" customHeight="1" x14ac:dyDescent="0.15">
      <c r="A7" s="6" t="s">
        <v>125</v>
      </c>
      <c r="B7" s="14">
        <v>10.89</v>
      </c>
      <c r="C7" s="26">
        <v>0</v>
      </c>
      <c r="D7" s="26">
        <v>0</v>
      </c>
    </row>
    <row r="8" spans="1:4" ht="12.75" customHeight="1" x14ac:dyDescent="0.15">
      <c r="A8" s="6" t="s">
        <v>126</v>
      </c>
      <c r="B8" s="14">
        <v>9.11</v>
      </c>
      <c r="C8" s="26">
        <v>0</v>
      </c>
      <c r="D8" s="26">
        <v>0</v>
      </c>
    </row>
    <row r="9" spans="1:4" ht="12.75" customHeight="1" x14ac:dyDescent="0.15">
      <c r="A9" s="6" t="s">
        <v>127</v>
      </c>
      <c r="B9" s="14">
        <v>0</v>
      </c>
      <c r="C9" s="26">
        <v>0</v>
      </c>
      <c r="D9" s="26">
        <v>0</v>
      </c>
    </row>
    <row r="10" spans="1:4" ht="12.75" customHeight="1" x14ac:dyDescent="0.15">
      <c r="A10" s="6" t="s">
        <v>128</v>
      </c>
      <c r="B10" s="14">
        <v>227.83</v>
      </c>
      <c r="C10" s="26">
        <v>0</v>
      </c>
      <c r="D10" s="26">
        <v>0</v>
      </c>
    </row>
    <row r="11" spans="1:4" ht="12.75" customHeight="1" x14ac:dyDescent="0.15">
      <c r="A11" s="6" t="s">
        <v>129</v>
      </c>
      <c r="B11" s="14">
        <v>74.08</v>
      </c>
      <c r="C11" s="26">
        <v>0</v>
      </c>
      <c r="D11" s="26">
        <v>0</v>
      </c>
    </row>
    <row r="12" spans="1:4" ht="12.75" customHeight="1" x14ac:dyDescent="0.15">
      <c r="A12" s="6" t="s">
        <v>130</v>
      </c>
      <c r="B12" s="14">
        <v>226.52999999999997</v>
      </c>
      <c r="C12" s="26">
        <v>0</v>
      </c>
      <c r="D12" s="26">
        <v>0</v>
      </c>
    </row>
    <row r="13" spans="1:4" ht="12.75" customHeight="1" x14ac:dyDescent="0.15">
      <c r="A13" s="6" t="s">
        <v>131</v>
      </c>
      <c r="B13" s="14">
        <v>22.9</v>
      </c>
      <c r="C13" s="26">
        <v>0</v>
      </c>
      <c r="D13" s="26">
        <v>0</v>
      </c>
    </row>
    <row r="14" spans="1:4" ht="12.75" customHeight="1" x14ac:dyDescent="0.15">
      <c r="A14" s="6" t="s">
        <v>132</v>
      </c>
      <c r="B14" s="14">
        <v>0</v>
      </c>
      <c r="C14" s="26">
        <v>0</v>
      </c>
      <c r="D14" s="26">
        <v>0</v>
      </c>
    </row>
    <row r="15" spans="1:4" ht="12.75" customHeight="1" x14ac:dyDescent="0.15">
      <c r="A15" s="6" t="s">
        <v>133</v>
      </c>
      <c r="B15" s="14">
        <v>0</v>
      </c>
      <c r="C15" s="26">
        <v>0</v>
      </c>
      <c r="D15" s="26">
        <v>0</v>
      </c>
    </row>
    <row r="16" spans="1:4" ht="12.75" customHeight="1" x14ac:dyDescent="0.15">
      <c r="A16" s="6" t="s">
        <v>134</v>
      </c>
      <c r="B16" s="14">
        <v>29.65</v>
      </c>
      <c r="C16" s="26">
        <v>0</v>
      </c>
      <c r="D16" s="26">
        <v>0</v>
      </c>
    </row>
    <row r="17" spans="1:4" ht="12.75" customHeight="1" x14ac:dyDescent="0.15">
      <c r="A17" s="6" t="s">
        <v>135</v>
      </c>
      <c r="B17" s="14">
        <v>0</v>
      </c>
      <c r="C17" s="26">
        <v>0</v>
      </c>
      <c r="D17" s="26">
        <v>0</v>
      </c>
    </row>
    <row r="18" spans="1:4" ht="12.75" customHeight="1" x14ac:dyDescent="0.15">
      <c r="A18" s="43" t="s">
        <v>154</v>
      </c>
      <c r="B18" s="14">
        <v>14.549999999999999</v>
      </c>
      <c r="C18" s="26">
        <v>0</v>
      </c>
      <c r="D18" s="26">
        <v>0</v>
      </c>
    </row>
    <row r="19" spans="1:4" ht="12.75" customHeight="1" x14ac:dyDescent="0.15">
      <c r="A19" s="27" t="s">
        <v>93</v>
      </c>
      <c r="B19" s="28">
        <f t="shared" ref="B19:D19" si="0">SUM(B6:B18)</f>
        <v>632.80999999999995</v>
      </c>
      <c r="C19" s="29">
        <f t="shared" si="0"/>
        <v>0</v>
      </c>
      <c r="D19" s="29">
        <f t="shared" si="0"/>
        <v>0</v>
      </c>
    </row>
    <row r="20" spans="1:4" ht="12.75" customHeight="1" x14ac:dyDescent="0.15">
      <c r="A20" s="10" t="s">
        <v>136</v>
      </c>
    </row>
    <row r="21" spans="1:4" ht="12.75" customHeight="1" x14ac:dyDescent="0.15"/>
    <row r="22" spans="1:4" ht="12.75" customHeight="1" x14ac:dyDescent="0.15">
      <c r="B22" s="30"/>
      <c r="C22" s="30"/>
      <c r="D22" s="30"/>
    </row>
    <row r="23" spans="1:4" s="44" customFormat="1" ht="105" customHeight="1" x14ac:dyDescent="0.15">
      <c r="A23" s="66" t="s">
        <v>155</v>
      </c>
      <c r="B23" s="68"/>
      <c r="C23" s="68"/>
      <c r="D23" s="68"/>
    </row>
    <row r="24" spans="1:4" ht="12.75" customHeight="1" x14ac:dyDescent="0.15">
      <c r="A24" s="31"/>
      <c r="B24" s="30"/>
      <c r="C24" s="30"/>
      <c r="D24" s="30"/>
    </row>
    <row r="25" spans="1:4" ht="12.75" customHeight="1" x14ac:dyDescent="0.15">
      <c r="A25" s="31"/>
      <c r="B25" s="30"/>
      <c r="C25" s="30"/>
      <c r="D25" s="30"/>
    </row>
    <row r="26" spans="1:4" ht="12.75" customHeight="1" x14ac:dyDescent="0.15"/>
    <row r="27" spans="1:4" ht="12.75" customHeight="1" x14ac:dyDescent="0.15"/>
    <row r="28" spans="1:4" ht="12.75" customHeight="1" x14ac:dyDescent="0.15"/>
    <row r="29" spans="1:4" ht="12.75" customHeight="1" x14ac:dyDescent="0.15"/>
    <row r="30" spans="1:4" ht="12.75" customHeight="1" x14ac:dyDescent="0.15"/>
    <row r="31" spans="1:4" ht="12.75" customHeight="1" x14ac:dyDescent="0.15"/>
    <row r="32" spans="1:4" ht="12.75" customHeight="1" x14ac:dyDescent="0.15"/>
    <row r="33" ht="12.75" customHeight="1" x14ac:dyDescent="0.15"/>
    <row r="34" ht="12.75" customHeight="1" x14ac:dyDescent="0.15"/>
    <row r="35" ht="12.75" customHeight="1" x14ac:dyDescent="0.15"/>
    <row r="36" ht="12.75" customHeight="1" x14ac:dyDescent="0.15"/>
    <row r="37" ht="12.75" customHeight="1" x14ac:dyDescent="0.15"/>
    <row r="38"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mergeCells count="1">
    <mergeCell ref="A23:D23"/>
  </mergeCells>
  <pageMargins left="0.7" right="0.7" top="0.75" bottom="0.75"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000"/>
  <sheetViews>
    <sheetView showGridLines="0" workbookViewId="0"/>
  </sheetViews>
  <sheetFormatPr baseColWidth="10" defaultColWidth="14.5" defaultRowHeight="15" customHeight="1" outlineLevelCol="1" x14ac:dyDescent="0.15"/>
  <cols>
    <col min="1" max="1" width="75.5" customWidth="1" outlineLevel="1"/>
    <col min="2" max="4" width="20.5" customWidth="1" outlineLevel="1"/>
    <col min="5" max="5" width="9.5" customWidth="1" outlineLevel="1"/>
    <col min="6" max="26" width="10.83203125" customWidth="1"/>
  </cols>
  <sheetData>
    <row r="1" spans="1:8" ht="15.75" customHeight="1" x14ac:dyDescent="0.2">
      <c r="A1" s="1" t="s">
        <v>0</v>
      </c>
    </row>
    <row r="2" spans="1:8" ht="18" customHeight="1" x14ac:dyDescent="0.2">
      <c r="A2" s="3" t="s">
        <v>137</v>
      </c>
    </row>
    <row r="3" spans="1:8" ht="12.75" customHeight="1" x14ac:dyDescent="0.15">
      <c r="A3" s="10" t="s">
        <v>88</v>
      </c>
    </row>
    <row r="4" spans="1:8" ht="12.75" customHeight="1" x14ac:dyDescent="0.15"/>
    <row r="5" spans="1:8" ht="60.75" customHeight="1" x14ac:dyDescent="0.15">
      <c r="A5" s="4" t="s">
        <v>138</v>
      </c>
      <c r="B5" s="32" t="s">
        <v>139</v>
      </c>
      <c r="C5" s="32" t="s">
        <v>140</v>
      </c>
      <c r="D5" s="11" t="s">
        <v>141</v>
      </c>
      <c r="G5" s="33"/>
      <c r="H5" s="33"/>
    </row>
    <row r="6" spans="1:8" ht="29.25" customHeight="1" x14ac:dyDescent="0.15">
      <c r="A6" s="13" t="s">
        <v>142</v>
      </c>
      <c r="B6" s="14">
        <v>0</v>
      </c>
      <c r="C6" s="14">
        <v>61.04</v>
      </c>
      <c r="D6" s="14">
        <f t="shared" ref="D6:D7" si="0">C6+B6</f>
        <v>61.04</v>
      </c>
    </row>
    <row r="7" spans="1:8" ht="27.75" customHeight="1" x14ac:dyDescent="0.15">
      <c r="A7" s="13" t="s">
        <v>143</v>
      </c>
      <c r="B7" s="14">
        <v>156.28419604000001</v>
      </c>
      <c r="C7" s="14">
        <f>428.86206439-0.006260429999998</f>
        <v>428.85580396</v>
      </c>
      <c r="D7" s="14">
        <f t="shared" si="0"/>
        <v>585.14</v>
      </c>
    </row>
    <row r="8" spans="1:8" ht="12.75" customHeight="1" x14ac:dyDescent="0.15">
      <c r="A8" s="27" t="s">
        <v>93</v>
      </c>
      <c r="B8" s="28">
        <f t="shared" ref="B8:D8" si="1">SUM(B6:B7)</f>
        <v>156.28419604000001</v>
      </c>
      <c r="C8" s="28">
        <f t="shared" si="1"/>
        <v>489.89580396000002</v>
      </c>
      <c r="D8" s="28">
        <f t="shared" si="1"/>
        <v>646.17999999999995</v>
      </c>
    </row>
    <row r="9" spans="1:8" ht="12.75" customHeight="1" x14ac:dyDescent="0.15">
      <c r="A9" s="10" t="s">
        <v>144</v>
      </c>
    </row>
    <row r="10" spans="1:8" ht="12.75" customHeight="1" x14ac:dyDescent="0.15"/>
    <row r="11" spans="1:8" ht="12.75" customHeight="1" x14ac:dyDescent="0.15"/>
    <row r="12" spans="1:8" ht="12.75" customHeight="1" x14ac:dyDescent="0.15">
      <c r="A12" s="10" t="s">
        <v>145</v>
      </c>
    </row>
    <row r="13" spans="1:8" ht="15" customHeight="1" x14ac:dyDescent="0.15">
      <c r="A13" s="34" t="s">
        <v>146</v>
      </c>
    </row>
    <row r="14" spans="1:8" ht="15" customHeight="1" x14ac:dyDescent="0.15">
      <c r="A14" s="34" t="s">
        <v>147</v>
      </c>
    </row>
    <row r="15" spans="1:8" ht="12.75" customHeight="1" x14ac:dyDescent="0.15"/>
    <row r="16" spans="1:8" ht="12.75" customHeight="1" x14ac:dyDescent="0.15"/>
    <row r="17" ht="12.75" customHeight="1" x14ac:dyDescent="0.15"/>
    <row r="18" ht="12.75" customHeight="1" x14ac:dyDescent="0.15"/>
    <row r="19" ht="12.75" customHeight="1" x14ac:dyDescent="0.15"/>
    <row r="20" ht="12.75" customHeight="1" x14ac:dyDescent="0.15"/>
    <row r="21" ht="12.75" customHeight="1" x14ac:dyDescent="0.15"/>
    <row r="22" ht="12.75" customHeight="1" x14ac:dyDescent="0.15"/>
    <row r="23" ht="12.75" customHeight="1" x14ac:dyDescent="0.15"/>
    <row r="24" ht="12.75" customHeight="1" x14ac:dyDescent="0.15"/>
    <row r="25" ht="12.75" customHeight="1" x14ac:dyDescent="0.15"/>
    <row r="26" ht="12.75" customHeight="1" x14ac:dyDescent="0.15"/>
    <row r="27" ht="12.75" customHeight="1" x14ac:dyDescent="0.15"/>
    <row r="28" ht="12.75" customHeight="1" x14ac:dyDescent="0.15"/>
    <row r="29" ht="12.75" customHeight="1" x14ac:dyDescent="0.15"/>
    <row r="30" ht="12.75" customHeight="1" x14ac:dyDescent="0.15"/>
    <row r="31" ht="12.75" customHeight="1" x14ac:dyDescent="0.15"/>
    <row r="32" ht="12.75" customHeight="1" x14ac:dyDescent="0.15"/>
    <row r="33" ht="12.75" customHeight="1" x14ac:dyDescent="0.15"/>
    <row r="34" ht="12.75" customHeight="1" x14ac:dyDescent="0.15"/>
    <row r="35" ht="12.75" customHeight="1" x14ac:dyDescent="0.15"/>
    <row r="36" ht="12.75" customHeight="1" x14ac:dyDescent="0.15"/>
    <row r="37" ht="12.75" customHeight="1" x14ac:dyDescent="0.15"/>
    <row r="38"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pageMargins left="0.7" right="0.7" top="0.75" bottom="0.75"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000"/>
  <sheetViews>
    <sheetView showGridLines="0" workbookViewId="0">
      <selection activeCell="A27" sqref="A27"/>
    </sheetView>
  </sheetViews>
  <sheetFormatPr baseColWidth="10" defaultColWidth="14.5" defaultRowHeight="15" customHeight="1" outlineLevelCol="1" x14ac:dyDescent="0.15"/>
  <cols>
    <col min="1" max="1" width="55.5" customWidth="1" outlineLevel="1"/>
    <col min="2" max="7" width="18.5" customWidth="1" outlineLevel="1"/>
    <col min="8" max="8" width="20.1640625" customWidth="1" outlineLevel="1"/>
    <col min="9" max="26" width="10.83203125" customWidth="1"/>
  </cols>
  <sheetData>
    <row r="1" spans="1:8" ht="15.75" customHeight="1" x14ac:dyDescent="0.2">
      <c r="A1" s="1" t="s">
        <v>0</v>
      </c>
    </row>
    <row r="2" spans="1:8" ht="18" customHeight="1" x14ac:dyDescent="0.2">
      <c r="A2" s="3" t="s">
        <v>148</v>
      </c>
    </row>
    <row r="3" spans="1:8" ht="12.75" customHeight="1" x14ac:dyDescent="0.15">
      <c r="A3" s="10" t="s">
        <v>88</v>
      </c>
    </row>
    <row r="4" spans="1:8" ht="18" customHeight="1" x14ac:dyDescent="0.2">
      <c r="A4" s="3"/>
    </row>
    <row r="5" spans="1:8" ht="17.25" customHeight="1" x14ac:dyDescent="0.2">
      <c r="A5" s="3"/>
      <c r="B5" s="46" t="s">
        <v>6</v>
      </c>
      <c r="C5" s="48"/>
      <c r="D5" s="46" t="s">
        <v>94</v>
      </c>
      <c r="E5" s="48"/>
      <c r="F5" s="46" t="s">
        <v>84</v>
      </c>
      <c r="G5" s="48"/>
    </row>
    <row r="6" spans="1:8" ht="44.25" customHeight="1" x14ac:dyDescent="0.15">
      <c r="A6" s="4" t="s">
        <v>121</v>
      </c>
      <c r="B6" s="11" t="s">
        <v>149</v>
      </c>
      <c r="C6" s="32" t="s">
        <v>150</v>
      </c>
      <c r="D6" s="11" t="s">
        <v>149</v>
      </c>
      <c r="E6" s="32" t="s">
        <v>151</v>
      </c>
      <c r="F6" s="11" t="s">
        <v>149</v>
      </c>
      <c r="G6" s="32" t="s">
        <v>152</v>
      </c>
      <c r="H6" s="11" t="s">
        <v>93</v>
      </c>
    </row>
    <row r="7" spans="1:8" ht="12.75" customHeight="1" x14ac:dyDescent="0.15">
      <c r="A7" s="6" t="s">
        <v>124</v>
      </c>
      <c r="B7" s="35">
        <v>0</v>
      </c>
      <c r="C7" s="35">
        <v>17.27</v>
      </c>
      <c r="D7" s="35">
        <v>0</v>
      </c>
      <c r="E7" s="35">
        <v>0</v>
      </c>
      <c r="F7" s="35">
        <v>0</v>
      </c>
      <c r="G7" s="35">
        <v>0</v>
      </c>
      <c r="H7" s="35">
        <f t="shared" ref="H7:H19" si="0">SUM(B7:G7)</f>
        <v>17.27</v>
      </c>
    </row>
    <row r="8" spans="1:8" ht="12.75" customHeight="1" x14ac:dyDescent="0.15">
      <c r="A8" s="6" t="s">
        <v>125</v>
      </c>
      <c r="B8" s="35">
        <v>0</v>
      </c>
      <c r="C8" s="35">
        <v>10.89</v>
      </c>
      <c r="D8" s="35">
        <v>0</v>
      </c>
      <c r="E8" s="35">
        <v>0</v>
      </c>
      <c r="F8" s="35">
        <v>0</v>
      </c>
      <c r="G8" s="35">
        <v>0</v>
      </c>
      <c r="H8" s="35">
        <f t="shared" si="0"/>
        <v>10.89</v>
      </c>
    </row>
    <row r="9" spans="1:8" ht="12.75" customHeight="1" x14ac:dyDescent="0.15">
      <c r="A9" s="6" t="s">
        <v>126</v>
      </c>
      <c r="B9" s="35">
        <v>0.43</v>
      </c>
      <c r="C9" s="35">
        <v>8.68</v>
      </c>
      <c r="D9" s="35">
        <v>0</v>
      </c>
      <c r="E9" s="35">
        <v>0</v>
      </c>
      <c r="F9" s="35">
        <v>0</v>
      </c>
      <c r="G9" s="35">
        <v>0</v>
      </c>
      <c r="H9" s="35">
        <f t="shared" si="0"/>
        <v>9.11</v>
      </c>
    </row>
    <row r="10" spans="1:8" ht="12.75" customHeight="1" x14ac:dyDescent="0.15">
      <c r="A10" s="6" t="s">
        <v>127</v>
      </c>
      <c r="B10" s="35">
        <v>0</v>
      </c>
      <c r="C10" s="35">
        <v>0</v>
      </c>
      <c r="D10" s="35">
        <v>0</v>
      </c>
      <c r="E10" s="35">
        <v>0</v>
      </c>
      <c r="F10" s="35">
        <v>0</v>
      </c>
      <c r="G10" s="35">
        <v>0</v>
      </c>
      <c r="H10" s="35">
        <f t="shared" si="0"/>
        <v>0</v>
      </c>
    </row>
    <row r="11" spans="1:8" ht="12.75" customHeight="1" x14ac:dyDescent="0.15">
      <c r="A11" s="6" t="s">
        <v>128</v>
      </c>
      <c r="B11" s="35">
        <v>11.96</v>
      </c>
      <c r="C11" s="35">
        <v>141.44</v>
      </c>
      <c r="D11" s="35">
        <v>0</v>
      </c>
      <c r="E11" s="35">
        <v>0</v>
      </c>
      <c r="F11" s="35">
        <v>43.22</v>
      </c>
      <c r="G11" s="35">
        <v>31.21</v>
      </c>
      <c r="H11" s="35">
        <f t="shared" si="0"/>
        <v>227.83</v>
      </c>
    </row>
    <row r="12" spans="1:8" ht="12.75" customHeight="1" x14ac:dyDescent="0.15">
      <c r="A12" s="6" t="s">
        <v>129</v>
      </c>
      <c r="B12" s="35">
        <v>0.82</v>
      </c>
      <c r="C12" s="35">
        <v>73.260000000000005</v>
      </c>
      <c r="D12" s="35">
        <v>0</v>
      </c>
      <c r="E12" s="35">
        <v>0</v>
      </c>
      <c r="F12" s="35">
        <v>0</v>
      </c>
      <c r="G12" s="35">
        <v>0</v>
      </c>
      <c r="H12" s="35">
        <f t="shared" si="0"/>
        <v>74.08</v>
      </c>
    </row>
    <row r="13" spans="1:8" ht="12.75" customHeight="1" x14ac:dyDescent="0.15">
      <c r="A13" s="6" t="s">
        <v>130</v>
      </c>
      <c r="B13" s="35">
        <v>76.239999999999995</v>
      </c>
      <c r="C13" s="35">
        <v>150.29</v>
      </c>
      <c r="D13" s="35">
        <v>0</v>
      </c>
      <c r="E13" s="35">
        <v>0</v>
      </c>
      <c r="F13" s="35">
        <v>0</v>
      </c>
      <c r="G13" s="35">
        <v>0</v>
      </c>
      <c r="H13" s="35">
        <f t="shared" si="0"/>
        <v>226.52999999999997</v>
      </c>
    </row>
    <row r="14" spans="1:8" ht="12.75" customHeight="1" x14ac:dyDescent="0.15">
      <c r="A14" s="6" t="s">
        <v>131</v>
      </c>
      <c r="B14" s="35">
        <v>0</v>
      </c>
      <c r="C14" s="35">
        <v>22.9</v>
      </c>
      <c r="D14" s="35">
        <v>0</v>
      </c>
      <c r="E14" s="35">
        <v>0</v>
      </c>
      <c r="F14" s="35">
        <v>0</v>
      </c>
      <c r="G14" s="35">
        <v>0</v>
      </c>
      <c r="H14" s="35">
        <f t="shared" si="0"/>
        <v>22.9</v>
      </c>
    </row>
    <row r="15" spans="1:8" ht="12.75" customHeight="1" x14ac:dyDescent="0.15">
      <c r="A15" s="6" t="s">
        <v>132</v>
      </c>
      <c r="B15" s="35">
        <v>0</v>
      </c>
      <c r="C15" s="35">
        <v>0</v>
      </c>
      <c r="D15" s="35">
        <v>0</v>
      </c>
      <c r="E15" s="35">
        <v>0</v>
      </c>
      <c r="F15" s="35">
        <v>0</v>
      </c>
      <c r="G15" s="35">
        <v>0</v>
      </c>
      <c r="H15" s="35">
        <f t="shared" si="0"/>
        <v>0</v>
      </c>
    </row>
    <row r="16" spans="1:8" ht="12.75" customHeight="1" x14ac:dyDescent="0.15">
      <c r="A16" s="6" t="s">
        <v>133</v>
      </c>
      <c r="B16" s="35">
        <v>0</v>
      </c>
      <c r="C16" s="35">
        <v>0</v>
      </c>
      <c r="D16" s="35">
        <v>0</v>
      </c>
      <c r="E16" s="35">
        <v>0</v>
      </c>
      <c r="F16" s="35">
        <v>0</v>
      </c>
      <c r="G16" s="35">
        <v>0</v>
      </c>
      <c r="H16" s="35">
        <f t="shared" si="0"/>
        <v>0</v>
      </c>
    </row>
    <row r="17" spans="1:8" ht="12.75" customHeight="1" x14ac:dyDescent="0.15">
      <c r="A17" s="6" t="s">
        <v>134</v>
      </c>
      <c r="B17" s="35">
        <v>0</v>
      </c>
      <c r="C17" s="35">
        <v>0</v>
      </c>
      <c r="D17" s="35">
        <v>0</v>
      </c>
      <c r="E17" s="35">
        <v>0</v>
      </c>
      <c r="F17" s="35">
        <v>4.34</v>
      </c>
      <c r="G17" s="35">
        <v>25.31</v>
      </c>
      <c r="H17" s="35">
        <f t="shared" si="0"/>
        <v>29.65</v>
      </c>
    </row>
    <row r="18" spans="1:8" ht="12.75" customHeight="1" x14ac:dyDescent="0.15">
      <c r="A18" s="6" t="s">
        <v>135</v>
      </c>
      <c r="B18" s="35">
        <v>0</v>
      </c>
      <c r="C18" s="35">
        <v>0</v>
      </c>
      <c r="D18" s="35">
        <v>0</v>
      </c>
      <c r="E18" s="35">
        <v>0</v>
      </c>
      <c r="F18" s="35">
        <v>0</v>
      </c>
      <c r="G18" s="35">
        <v>0</v>
      </c>
      <c r="H18" s="35">
        <f t="shared" si="0"/>
        <v>0</v>
      </c>
    </row>
    <row r="19" spans="1:8" x14ac:dyDescent="0.15">
      <c r="A19" s="43" t="s">
        <v>156</v>
      </c>
      <c r="B19" s="35">
        <v>-3.01</v>
      </c>
      <c r="C19" s="35">
        <v>0</v>
      </c>
      <c r="D19" s="35">
        <v>0</v>
      </c>
      <c r="E19" s="35">
        <v>0</v>
      </c>
      <c r="F19" s="35">
        <v>17.559999999999999</v>
      </c>
      <c r="G19" s="35">
        <v>0</v>
      </c>
      <c r="H19" s="35">
        <f t="shared" si="0"/>
        <v>14.549999999999999</v>
      </c>
    </row>
    <row r="20" spans="1:8" ht="12.75" customHeight="1" x14ac:dyDescent="0.15">
      <c r="A20" s="27" t="s">
        <v>93</v>
      </c>
      <c r="B20" s="28">
        <f t="shared" ref="B20:H20" si="1">SUM(B7:B19)</f>
        <v>86.439999999999984</v>
      </c>
      <c r="C20" s="28">
        <f t="shared" si="1"/>
        <v>424.73</v>
      </c>
      <c r="D20" s="28">
        <f t="shared" si="1"/>
        <v>0</v>
      </c>
      <c r="E20" s="28">
        <f t="shared" si="1"/>
        <v>0</v>
      </c>
      <c r="F20" s="28">
        <f t="shared" si="1"/>
        <v>65.12</v>
      </c>
      <c r="G20" s="28">
        <f t="shared" si="1"/>
        <v>56.519999999999996</v>
      </c>
      <c r="H20" s="28">
        <f t="shared" si="1"/>
        <v>632.80999999999995</v>
      </c>
    </row>
    <row r="21" spans="1:8" ht="12.75" customHeight="1" x14ac:dyDescent="0.15">
      <c r="A21" s="10" t="s">
        <v>136</v>
      </c>
    </row>
    <row r="22" spans="1:8" ht="12.75" customHeight="1" x14ac:dyDescent="0.25">
      <c r="F22" s="36"/>
      <c r="H22" s="37"/>
    </row>
    <row r="23" spans="1:8" ht="12.75" customHeight="1" x14ac:dyDescent="0.2">
      <c r="A23" s="38" t="s">
        <v>114</v>
      </c>
    </row>
    <row r="24" spans="1:8" ht="15" customHeight="1" x14ac:dyDescent="0.15">
      <c r="A24" s="34" t="s">
        <v>153</v>
      </c>
    </row>
    <row r="25" spans="1:8" s="44" customFormat="1" ht="67" customHeight="1" x14ac:dyDescent="0.15">
      <c r="A25" s="66" t="s">
        <v>157</v>
      </c>
      <c r="B25" s="66"/>
      <c r="C25" s="66"/>
      <c r="D25" s="66"/>
      <c r="E25" s="66"/>
      <c r="F25" s="66"/>
      <c r="G25" s="66"/>
      <c r="H25" s="66"/>
    </row>
    <row r="26" spans="1:8" ht="12.75" customHeight="1" x14ac:dyDescent="0.15"/>
    <row r="27" spans="1:8" ht="12.75" customHeight="1" x14ac:dyDescent="0.2">
      <c r="A27" s="30"/>
      <c r="B27" s="39"/>
      <c r="C27" s="40"/>
      <c r="D27" s="39"/>
      <c r="E27" s="40"/>
      <c r="F27" s="39"/>
      <c r="G27" s="40"/>
      <c r="H27" s="30"/>
    </row>
    <row r="28" spans="1:8" ht="12.75" customHeight="1" x14ac:dyDescent="0.2">
      <c r="A28" s="30"/>
      <c r="B28" s="41"/>
      <c r="C28" s="41"/>
      <c r="D28" s="41"/>
      <c r="E28" s="41"/>
      <c r="F28" s="41"/>
      <c r="G28" s="41"/>
      <c r="H28" s="30"/>
    </row>
    <row r="29" spans="1:8" ht="12.75" customHeight="1" x14ac:dyDescent="0.2">
      <c r="A29" s="30"/>
      <c r="B29" s="41"/>
      <c r="C29" s="41"/>
      <c r="D29" s="41"/>
      <c r="E29" s="41"/>
      <c r="F29" s="41"/>
      <c r="G29" s="41"/>
      <c r="H29" s="30"/>
    </row>
    <row r="30" spans="1:8" ht="12.75" customHeight="1" x14ac:dyDescent="0.2">
      <c r="A30" s="30"/>
      <c r="B30" s="41"/>
      <c r="C30" s="41"/>
      <c r="D30" s="41"/>
      <c r="E30" s="41"/>
      <c r="F30" s="41"/>
      <c r="G30" s="41"/>
      <c r="H30" s="30"/>
    </row>
    <row r="31" spans="1:8" ht="12.75" customHeight="1" x14ac:dyDescent="0.2">
      <c r="A31" s="30"/>
      <c r="B31" s="41"/>
      <c r="C31" s="41"/>
      <c r="D31" s="41"/>
      <c r="E31" s="41"/>
      <c r="F31" s="41"/>
      <c r="G31" s="41"/>
      <c r="H31" s="30"/>
    </row>
    <row r="32" spans="1:8" ht="12.75" customHeight="1" x14ac:dyDescent="0.2">
      <c r="A32" s="30"/>
      <c r="B32" s="41"/>
      <c r="C32" s="41"/>
      <c r="D32" s="41"/>
      <c r="E32" s="41"/>
      <c r="F32" s="41"/>
      <c r="G32" s="41"/>
      <c r="H32" s="30"/>
    </row>
    <row r="33" spans="1:8" ht="12.75" customHeight="1" x14ac:dyDescent="0.2">
      <c r="A33" s="30"/>
      <c r="B33" s="41"/>
      <c r="C33" s="41"/>
      <c r="D33" s="41"/>
      <c r="E33" s="41"/>
      <c r="F33" s="41"/>
      <c r="G33" s="41"/>
      <c r="H33" s="30"/>
    </row>
    <row r="34" spans="1:8" ht="12.75" customHeight="1" x14ac:dyDescent="0.2">
      <c r="A34" s="30"/>
      <c r="B34" s="41"/>
      <c r="C34" s="41"/>
      <c r="D34" s="41"/>
      <c r="E34" s="41"/>
      <c r="F34" s="41"/>
      <c r="G34" s="41"/>
      <c r="H34" s="30"/>
    </row>
    <row r="35" spans="1:8" ht="12.75" customHeight="1" x14ac:dyDescent="0.2">
      <c r="B35" s="41"/>
      <c r="C35" s="41"/>
      <c r="D35" s="41"/>
      <c r="E35" s="41"/>
      <c r="F35" s="41"/>
      <c r="G35" s="41"/>
    </row>
    <row r="36" spans="1:8" ht="12.75" customHeight="1" x14ac:dyDescent="0.2">
      <c r="B36" s="41"/>
      <c r="C36" s="41"/>
      <c r="D36" s="41"/>
      <c r="E36" s="41"/>
      <c r="F36" s="41"/>
      <c r="G36" s="41"/>
    </row>
    <row r="37" spans="1:8" ht="12.75" customHeight="1" x14ac:dyDescent="0.2">
      <c r="B37" s="41"/>
      <c r="C37" s="41"/>
      <c r="D37" s="41"/>
      <c r="E37" s="41"/>
      <c r="F37" s="41"/>
      <c r="G37" s="41"/>
    </row>
    <row r="38" spans="1:8" ht="12.75" customHeight="1" x14ac:dyDescent="0.2">
      <c r="B38" s="41"/>
      <c r="C38" s="41"/>
      <c r="D38" s="41"/>
      <c r="E38" s="41"/>
      <c r="F38" s="41"/>
      <c r="G38" s="41"/>
    </row>
    <row r="39" spans="1:8" ht="12.75" customHeight="1" x14ac:dyDescent="0.2">
      <c r="B39" s="41"/>
      <c r="C39" s="41"/>
      <c r="D39" s="41"/>
      <c r="E39" s="41"/>
      <c r="F39" s="41"/>
      <c r="G39" s="41"/>
    </row>
    <row r="40" spans="1:8" ht="12.75" customHeight="1" x14ac:dyDescent="0.2">
      <c r="B40" s="41"/>
      <c r="C40" s="41"/>
      <c r="D40" s="41"/>
      <c r="E40" s="41"/>
      <c r="F40" s="41"/>
      <c r="G40" s="41"/>
    </row>
    <row r="41" spans="1:8" ht="12.75" customHeight="1" x14ac:dyDescent="0.15"/>
    <row r="42" spans="1:8" ht="12.75" customHeight="1" x14ac:dyDescent="0.15"/>
    <row r="43" spans="1:8" ht="12.75" customHeight="1" x14ac:dyDescent="0.15"/>
    <row r="44" spans="1:8" ht="12.75" customHeight="1" x14ac:dyDescent="0.15"/>
    <row r="45" spans="1:8" ht="12.75" customHeight="1" x14ac:dyDescent="0.15"/>
    <row r="46" spans="1:8" ht="12.75" customHeight="1" x14ac:dyDescent="0.15"/>
    <row r="47" spans="1:8" ht="12.75" customHeight="1" x14ac:dyDescent="0.15"/>
    <row r="48" spans="1: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mergeCells count="4">
    <mergeCell ref="B5:C5"/>
    <mergeCell ref="D5:E5"/>
    <mergeCell ref="F5:G5"/>
    <mergeCell ref="A25:H25"/>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Fogli di lavoro</vt:lpstr>
      </vt:variant>
      <vt:variant>
        <vt:i4>5</vt:i4>
      </vt:variant>
      <vt:variant>
        <vt:lpstr>Intervalli denominati</vt:lpstr>
      </vt:variant>
      <vt:variant>
        <vt:i4>5</vt:i4>
      </vt:variant>
    </vt:vector>
  </HeadingPairs>
  <TitlesOfParts>
    <vt:vector size="10" baseType="lpstr">
      <vt:lpstr>1. Strumenti</vt:lpstr>
      <vt:lpstr>2. Risorse</vt:lpstr>
      <vt:lpstr>3. Sezione ordinaria</vt:lpstr>
      <vt:lpstr>4. Sezioni speciali</vt:lpstr>
      <vt:lpstr>Appendice - Stato</vt:lpstr>
      <vt:lpstr>'1. Strumenti'!_xlnm_Print_Area</vt:lpstr>
      <vt:lpstr>'2. Risorse'!_xlnm_Print_Area</vt:lpstr>
      <vt:lpstr>'3. Sezione ordinaria'!_xlnm_Print_Area</vt:lpstr>
      <vt:lpstr>'4. Sezioni speciali'!_xlnm_Print_Area</vt:lpstr>
      <vt:lpstr>'Appendice - Stato'!_xlnm_Print_Area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2020-07-07T10:14:56Z</dcterms:created>
  <dcterms:modified xsi:type="dcterms:W3CDTF">2021-12-08T19:27:55Z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