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05484A7B-80E9-D042-95FE-02BBAAC58662}" xr6:coauthVersionLast="47" xr6:coauthVersionMax="47" xr10:uidLastSave="{00000000-0000-0000-0000-000000000000}"/>
  <bookViews>
    <workbookView xWindow="0" yWindow="500" windowWidth="28800" windowHeight="1594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Risorse'!$A$1:$G$26</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vZiDk4+pdsOCoU/JJ19Cys5IKYw=="/>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H20" i="5" s="1"/>
  <c r="C8" i="4"/>
  <c r="B8" i="4"/>
  <c r="D7" i="4"/>
  <c r="D6" i="4"/>
  <c r="D8" i="4" s="1"/>
  <c r="D19" i="3"/>
  <c r="C19" i="3"/>
  <c r="B19" i="3"/>
  <c r="F26" i="2"/>
  <c r="E26" i="2"/>
  <c r="D26" i="2"/>
  <c r="F25" i="2"/>
  <c r="E25" i="2"/>
  <c r="D25" i="2"/>
  <c r="G25" i="2" s="1"/>
  <c r="G22" i="2"/>
  <c r="G26" i="2" s="1"/>
  <c r="G21" i="2"/>
  <c r="G20" i="2"/>
  <c r="F19" i="2"/>
  <c r="F14" i="2" s="1"/>
  <c r="F23" i="2" s="1"/>
  <c r="E19" i="2"/>
  <c r="D19" i="2"/>
  <c r="F18" i="2"/>
  <c r="E18" i="2"/>
  <c r="E24" i="2" s="1"/>
  <c r="D18" i="2"/>
  <c r="D14" i="2" s="1"/>
  <c r="D23" i="2" s="1"/>
  <c r="F17" i="2"/>
  <c r="E17" i="2"/>
  <c r="D17" i="2"/>
  <c r="G17" i="2" s="1"/>
  <c r="G16" i="2"/>
  <c r="G15" i="2"/>
  <c r="G12" i="2"/>
  <c r="G11" i="2"/>
  <c r="F10" i="2"/>
  <c r="F13" i="2" s="1"/>
  <c r="E10" i="2"/>
  <c r="E13" i="2" s="1"/>
  <c r="D10" i="2"/>
  <c r="D13" i="2" s="1"/>
  <c r="G9" i="2"/>
  <c r="G8" i="2"/>
  <c r="G7" i="2"/>
  <c r="E14" i="2" l="1"/>
  <c r="E23" i="2" s="1"/>
  <c r="G23" i="2" s="1"/>
  <c r="F24" i="2"/>
  <c r="G19" i="2"/>
  <c r="G13" i="2"/>
  <c r="G10" i="2"/>
  <c r="G18" i="2"/>
  <c r="D24" i="2"/>
  <c r="G24" i="2" s="1"/>
  <c r="G14" i="2" l="1"/>
</calcChain>
</file>

<file path=xl/sharedStrings.xml><?xml version="1.0" encoding="utf-8"?>
<sst xmlns="http://schemas.openxmlformats.org/spreadsheetml/2006/main" count="319" uniqueCount="187">
  <si>
    <t>PIANO SVILUPPO E COESIONE REGIONE LIGURIA</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</si>
  <si>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</si>
  <si>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</si>
  <si>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</si>
  <si>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</si>
  <si>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</si>
  <si>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</si>
  <si>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LIGURIA</t>
  </si>
  <si>
    <t>APQ RECUPERO E PROTEZIONE AREE AGRICOLE E FORESTALI</t>
  </si>
  <si>
    <t>LIGAF</t>
  </si>
  <si>
    <t>APQ INTERVENTI IN AGRICOLTURA</t>
  </si>
  <si>
    <t>LIGAH</t>
  </si>
  <si>
    <t>APQ BENI CULTURALI</t>
  </si>
  <si>
    <t>LIGBC</t>
  </si>
  <si>
    <t>APQ BENI CULTURALI - I ATTO INTEGRATIVO</t>
  </si>
  <si>
    <t>LIGBD</t>
  </si>
  <si>
    <t>APQ BENI CULTURALI - II ATTO INTEGRATIVO</t>
  </si>
  <si>
    <t>LIGBE</t>
  </si>
  <si>
    <t>APQ BENI CULTURALI - III ATTO INTEGRATIVO</t>
  </si>
  <si>
    <t>LIGBF</t>
  </si>
  <si>
    <t>APQ CENTRI STORICI NEI TERRITORI MONTANI</t>
  </si>
  <si>
    <t>LIGCS</t>
  </si>
  <si>
    <t>APQ DIFESA DELLA COSTA</t>
  </si>
  <si>
    <t>LIGDC</t>
  </si>
  <si>
    <t>APQ DIFESA DELLA COSTA - I ATTO INTEGRATIVO</t>
  </si>
  <si>
    <t>LIGDD</t>
  </si>
  <si>
    <t>APQ DIFESA DEL SUOLO</t>
  </si>
  <si>
    <t>LIGDS</t>
  </si>
  <si>
    <t>APQ SVILUPPO LOCALE</t>
  </si>
  <si>
    <t>LIGEC</t>
  </si>
  <si>
    <t>APQ RECUPERO INFRASTRUTTURALE DELL'EX ISTITUTO DORIA</t>
  </si>
  <si>
    <t>LIGID</t>
  </si>
  <si>
    <t>APQ RECUPERO INFRASTRUTTURALE A FINI SOCIO ASSISTENZIALI - I ATTO INTEGRATIVO</t>
  </si>
  <si>
    <t>LIGIE</t>
  </si>
  <si>
    <t>APQ LIGURIA IN RETE</t>
  </si>
  <si>
    <t>LIGLR</t>
  </si>
  <si>
    <t>APQ LIGURIA IN RETE - I ATTO INTEGRATIVO</t>
  </si>
  <si>
    <t>LIGLS</t>
  </si>
  <si>
    <t>APQ LIGURIA IN RETE - II ATTO INTEGRATIVO</t>
  </si>
  <si>
    <t>LIGLT</t>
  </si>
  <si>
    <t>APQ LIGURIA IN RETE - III ATTO INTEGRATIVO</t>
  </si>
  <si>
    <t>LIGLU</t>
  </si>
  <si>
    <t>APQ LIGURIA IN RETE - IV ATTO INTEGRATIVO</t>
  </si>
  <si>
    <t>LIGLV</t>
  </si>
  <si>
    <t>APQ LIGURIA IN RETE - V ATTO INTEGRATIVO</t>
  </si>
  <si>
    <t>LIGLZ</t>
  </si>
  <si>
    <t>APQ METROPOLITANA DI GENOVA - TRATTA DE FERRARI-BRIGNOLE</t>
  </si>
  <si>
    <t>LIGMG</t>
  </si>
  <si>
    <t>APQ TRASPORTI: RAFFORZAMENTO DEL SERVIZIO FERROVIARIO - I ATTO INTEGRATIVO</t>
  </si>
  <si>
    <t>LIGMH</t>
  </si>
  <si>
    <t>APQ TRASPORTI: RAFFORZAMENTO DEL SERVIZIO FERROVIARIO - II ATTO INTEGRATIVO</t>
  </si>
  <si>
    <t>LIGMI</t>
  </si>
  <si>
    <t>APQ INTERVENTI PER LA MOBILITÀ SOSTENIBILE</t>
  </si>
  <si>
    <t>LIGMS</t>
  </si>
  <si>
    <t>APQ INTERVENTI PER LA MOBILITÀ SOSTENIBILE - I ATTO INTEGRATIVO</t>
  </si>
  <si>
    <t>LIGMT</t>
  </si>
  <si>
    <t>APQ INTERVENTI PER LA MOBILITÀ SOSTENIBILE - II ATTO INTEGRATIVO</t>
  </si>
  <si>
    <t>LIGMU</t>
  </si>
  <si>
    <t>APQ INTERVENTI PER LA MOBILITÀ SOSTENIBILE - III ATTO INTEGRATIVO</t>
  </si>
  <si>
    <t>LIGMV</t>
  </si>
  <si>
    <t>APQ INTERVENTI PER LA MOBILITÀ SOSTENIBILE - IV ATTO INTEGRATIVO</t>
  </si>
  <si>
    <t>LIGMW</t>
  </si>
  <si>
    <t>APQ INFRASTRUTTURE PATTI TERRITORIALI</t>
  </si>
  <si>
    <t>LIGPT</t>
  </si>
  <si>
    <t>APQ RIQUALIFICAZIONE URBANA - VI ATTO INTEGRATIVO</t>
  </si>
  <si>
    <t>LIGRA</t>
  </si>
  <si>
    <t>APQ RICERCA SCIENTIFICA - II ATTO INTEGRATIVO</t>
  </si>
  <si>
    <t>LIGRC</t>
  </si>
  <si>
    <t>APQ TUTELA DELLE ACQUE E GESTIONE INTEGRATA DELLE RISORSE IDRICHE</t>
  </si>
  <si>
    <t>LIGRI</t>
  </si>
  <si>
    <t>APQ CICLO INTEGRATO DELL'ACQUA</t>
  </si>
  <si>
    <t>LIGRJ</t>
  </si>
  <si>
    <t>APQ TUTELA DELLE ACQUE E GESTIONE INTEGRATA DELLE RISORSE IDRICHE - II ATTO INTEGRATIVO</t>
  </si>
  <si>
    <t>LIGRK</t>
  </si>
  <si>
    <t>APQ RICERCA SCIENTIFICA</t>
  </si>
  <si>
    <t>LIGRS</t>
  </si>
  <si>
    <t>APQ RICERCA SCIENTIFICA - I ATTO INTEGRATIVO</t>
  </si>
  <si>
    <t>LIGRT</t>
  </si>
  <si>
    <t>APQ RIQUALIFICAZIONE URBANA - EDILIZIA SCOLASTICA ED UNIVERSITARIA</t>
  </si>
  <si>
    <t>LIGRU</t>
  </si>
  <si>
    <t>APQ RIQUALIFICAZIONE URBANA - V ATTO INTEGRATIVO - RAU</t>
  </si>
  <si>
    <t>LIGRW</t>
  </si>
  <si>
    <t>APQ RIQUALIFICAZIONE URBANA - INFRASTRUTTURE TURISTICHE</t>
  </si>
  <si>
    <t>LIGRX</t>
  </si>
  <si>
    <t>APQ RIQUALIFICAZIONE URBANA - PRÈ</t>
  </si>
  <si>
    <t>LIGRY</t>
  </si>
  <si>
    <t>APQ RIQUALIFICAZIONE URBANA - IV ATTO INTEGRATIVO - INFRASTRUTTURE TURISTICHE</t>
  </si>
  <si>
    <t>LIGRZ</t>
  </si>
  <si>
    <t>APQ STUDI DI FATTIBILITÀ</t>
  </si>
  <si>
    <t>LIGSF</t>
  </si>
  <si>
    <t>APQ SALVAGUARDIA, TUTELA E SVILUPPO DEL TERRITORIO LIGURE</t>
  </si>
  <si>
    <t>LIGST</t>
  </si>
  <si>
    <t>APQ SALVAGUARDIA, TUTELA E SVILUPPO DEL TERRITORIO LIGURE - III ATTO INTEGRATIVO</t>
  </si>
  <si>
    <t>LIGSU</t>
  </si>
  <si>
    <t>APQ DISTRETTO TECNOLOGICO PER I SISTEMI INTELLIGENTI</t>
  </si>
  <si>
    <t>LIGTE</t>
  </si>
  <si>
    <t>2007-2013</t>
  </si>
  <si>
    <t>PROGRAMMA ATTUATIVO REGIONALE (PAR) LIGURIA</t>
  </si>
  <si>
    <t>APQ RICERCA E INNOVAZIONE-"DISTRETTO LIGURE PER LE TECNOLOGIE MARINE DELLA SPEZIA" E "POLO UNIVERSITARIO DECENTRATO DELLA SPEZIA"</t>
  </si>
  <si>
    <t>LIRI</t>
  </si>
  <si>
    <t>APQ INTERVENTI DI MIGLIORAMENTO DELL'OFFERTA SANITARIA LIGURE</t>
  </si>
  <si>
    <t>LISA</t>
  </si>
  <si>
    <t>2014-2020</t>
  </si>
  <si>
    <t>POLI TECNOLOGICI LIGURIA</t>
  </si>
  <si>
    <t>NA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</si>
  <si>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</si>
  <si>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</si>
  <si>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</si>
  <si>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</si>
  <si>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</si>
  <si>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18 del 28/02/2018</t>
  </si>
  <si>
    <t>Delibera CIPE n. 11 del 06/03/2009, Delibera CIPE n. 1 del 11/01/2011, Delibera CIPE n. 110 del 26/10/2012, Delibera CIPE n. 32 del 01/08/2014, Delibera CIPE n. 30 del 20/02/2015, Delibera CIPE n. 31 del 10/08/2016, Delibera CIPE n. 97 del 22/12/2017</t>
  </si>
  <si>
    <t>Legge n. 662/1996, Delibera CIPE n. 29 del 21/03/1997, Delibera CIPE n. 41 del 23/03/2012</t>
  </si>
  <si>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</si>
  <si>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</si>
  <si>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</si>
  <si>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</si>
  <si>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</si>
  <si>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</si>
  <si>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</si>
  <si>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</si>
  <si>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</si>
  <si>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</si>
  <si>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 xml:space="preserve">[M] Totale risorse PSC [M = E + L + L.1] </t>
  </si>
  <si>
    <t>di cui:
Articolazione per sezioni PSC</t>
  </si>
  <si>
    <t xml:space="preserve">[N] Sezione ordinaria PSC [N = F + G + H] </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</si>
  <si>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</si>
  <si>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</si>
  <si>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</si>
  <si>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</si>
  <si>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</si>
  <si>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</si>
  <si>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</si>
  <si>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</si>
  <si>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</si>
  <si>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</si>
  <si>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</si>
  <si>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</si>
  <si>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</si>
  <si>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</si>
  <si>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</si>
  <si>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</si>
  <si>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</si>
  <si>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</si>
  <si>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</si>
  <si>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</si>
  <si>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</si>
  <si>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</si>
  <si>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</si>
  <si>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</si>
  <si>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</si>
  <si>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</si>
  <si>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</si>
  <si>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</si>
  <si>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</si>
  <si>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</si>
  <si>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</si>
  <si>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</si>
  <si>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</si>
  <si>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</si>
  <si>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</si>
  <si>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</si>
  <si>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theme="1"/>
        <rFont val="Arial"/>
        <family val="2"/>
      </rPr>
      <t xml:space="preserve">2 </t>
    </r>
    <r>
      <rPr>
        <sz val="10"/>
        <color theme="1"/>
        <rFont val="Arial"/>
        <family val="2"/>
      </rPr>
      <t>La dotazione FSC 2007-2013 è al netto di risorse per sanzioni per il mancato conseguimento di Obbligazioni Giuridicamente Vincolanti, disposte con delibera n. 97/2017 per 0,05 Meuro.</t>
    </r>
  </si>
  <si>
    <r>
      <rPr>
        <vertAlign val="superscript"/>
        <sz val="10"/>
        <color theme="1"/>
        <rFont val="Arial"/>
        <family val="2"/>
      </rPr>
      <t xml:space="preserve">3 </t>
    </r>
    <r>
      <rPr>
        <sz val="10"/>
        <color theme="1"/>
        <rFont val="Arial"/>
        <family val="2"/>
      </rPr>
      <t>La dotazione FSC 2007-2013 è  anche al netto delle risorse destinate alla costituzione del fondo premiale dei Conti Pubblici Territoriali per tale ciclo di programmazione per complessivi 0,23 Meuro.</t>
    </r>
  </si>
  <si>
    <r>
      <rPr>
        <vertAlign val="superscript"/>
        <sz val="10"/>
        <color rgb="FF000000"/>
        <rFont val="Arial"/>
        <family val="2"/>
      </rPr>
      <t xml:space="preserve">4 </t>
    </r>
    <r>
      <rPr>
        <sz val="10"/>
        <color rgb="FF000000"/>
        <rFont val="Arial"/>
        <family val="2"/>
      </rPr>
      <t>La dotazione FSC 2007-2013 è integrata delle risorse di cui all'Accordo CSR 16/10/2014 per 2,97 Meuro.</t>
    </r>
  </si>
  <si>
    <r>
      <t>PROGRAMMA ATTUATIVO REGIONALE (PAR) LIGURIA</t>
    </r>
    <r>
      <rPr>
        <vertAlign val="superscript"/>
        <sz val="10"/>
        <color rgb="FF000000"/>
        <rFont val="Arial"/>
        <family val="2"/>
      </rPr>
      <t xml:space="preserve"> 2 3 4 5</t>
    </r>
  </si>
  <si>
    <r>
      <rPr>
        <vertAlign val="superscript"/>
        <sz val="10"/>
        <color theme="1"/>
        <rFont val="Arial"/>
        <family val="2"/>
      </rPr>
      <t xml:space="preserve">6 </t>
    </r>
    <r>
      <rPr>
        <sz val="10"/>
        <color theme="1"/>
        <rFont val="Arial"/>
        <family val="2"/>
      </rPr>
      <t>La dotazione FSC 2000-2006 è al netto di risorse per sanzioni, economie e riduzioni già accertate dalla delibera CIPE n. 41/2012.</t>
    </r>
  </si>
  <si>
    <r>
      <rPr>
        <vertAlign val="superscript"/>
        <sz val="10"/>
        <color rgb="FF000000"/>
        <rFont val="Arial"/>
        <family val="2"/>
      </rPr>
      <t xml:space="preserve">7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</si>
  <si>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8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</si>
  <si>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9 </t>
    </r>
    <r>
      <rPr>
        <sz val="10"/>
        <color rgb="FF202124"/>
        <rFont val="Arial"/>
        <family val="2"/>
      </rPr>
      <t>Assegnazione in [L] stabilita con Delibera CIPE n. 44 del 28/07/2020</t>
    </r>
  </si>
  <si>
    <r>
      <rPr>
        <vertAlign val="superscript"/>
        <sz val="10"/>
        <color theme="1"/>
        <rFont val="Arial"/>
        <family val="2"/>
      </rPr>
      <t xml:space="preserve">11 </t>
    </r>
    <r>
      <rPr>
        <sz val="10"/>
        <color theme="1"/>
        <rFont val="Arial"/>
        <family val="2"/>
      </rPr>
      <t>Il valore delle sezioni speciali in [O] è soggetto a quanto stabilito al punto 1.2 della Delibera CIPE n. 44 del 28/07/2020</t>
    </r>
  </si>
  <si>
    <r>
      <t>[F1] Risorse di cui al comma 7.a</t>
    </r>
    <r>
      <rPr>
        <i/>
        <vertAlign val="superscript"/>
        <sz val="10"/>
        <color rgb="FF000000"/>
        <rFont val="Arial"/>
        <family val="2"/>
      </rPr>
      <t xml:space="preserve"> 7</t>
    </r>
  </si>
  <si>
    <r>
      <t>[F2] Risorse di cui al comma 7.b</t>
    </r>
    <r>
      <rPr>
        <i/>
        <vertAlign val="superscript"/>
        <sz val="10"/>
        <color rgb="FF000000"/>
        <rFont val="Arial"/>
        <family val="2"/>
      </rPr>
      <t xml:space="preserve"> 8</t>
    </r>
  </si>
  <si>
    <r>
      <t>[L] Nuove assegnazioni FSC 2014-2020 per sezioni speciali PSC</t>
    </r>
    <r>
      <rPr>
        <b/>
        <vertAlign val="superscript"/>
        <sz val="11"/>
        <color rgb="FF000000"/>
        <rFont val="Arial"/>
        <family val="2"/>
      </rPr>
      <t xml:space="preserve"> 9</t>
    </r>
  </si>
  <si>
    <r>
      <t>[L.1] Compensazione risorse da atto CSR 25/03/2021</t>
    </r>
    <r>
      <rPr>
        <b/>
        <vertAlign val="superscript"/>
        <sz val="11"/>
        <color theme="1"/>
        <rFont val="Arial"/>
        <family val="2"/>
      </rPr>
      <t>10</t>
    </r>
  </si>
  <si>
    <r>
      <t>[O] Sezioni speciali PSC [O = I + L]</t>
    </r>
    <r>
      <rPr>
        <i/>
        <vertAlign val="superscript"/>
        <sz val="10"/>
        <color theme="1"/>
        <rFont val="Arial"/>
        <family val="2"/>
      </rPr>
      <t xml:space="preserve"> 11</t>
    </r>
  </si>
  <si>
    <r>
      <t>Da programmare [L.1]</t>
    </r>
    <r>
      <rPr>
        <i/>
        <vertAlign val="superscript"/>
        <sz val="10"/>
        <color theme="1"/>
        <rFont val="Arial"/>
        <family val="2"/>
      </rPr>
      <t xml:space="preserve"> 10</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</si>
  <si>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</si>
  <si>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</si>
  <si>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t>STRUMENTI DI ATTUAZIONE DIRETTA</t>
  </si>
  <si>
    <r>
      <rPr>
        <vertAlign val="superscript"/>
        <sz val="10"/>
        <color theme="1"/>
        <rFont val="Arial"/>
        <family val="2"/>
      </rPr>
      <t xml:space="preserve">5 </t>
    </r>
    <r>
      <rPr>
        <sz val="10"/>
        <color theme="1"/>
        <rFont val="Arial"/>
        <family val="2"/>
      </rPr>
      <t>La dotazione FSC 2007-2013 è anche al netto dei tagli originari di risorse per contributi straordinari di finanza pubblica disposti in base a norme di legge: ex D.L. 95/2012, art. 16, c.2 (annualità 2013) per  0,01 Meuro, ex D.L. 95/2012, art. 16, c.2 (annualità 2014) per  0,00 Meuro, ex D.L. 95/2012, art. 16, c.2 (annualità 2015) per 32,55 Meuro, ex L. 147/2013 art. 1, cc. 522-525 (annualità 2014) per 17,96 Meuro, ex D.L. n. 66/2014, art. 46, c. 6 (annualità 2014) per  6,21 Meuro, ex D.L. n. 66/2014, art. 46, c. 6 e s.m.i. (annualità 2015) per 23,25 Meuro. Eventuali successive rettifiche a tali tagli sono considerate,se rilevanti, in altre poste della Tavola.</t>
    </r>
  </si>
  <si>
    <r>
      <t>INTESA LIGURIA</t>
    </r>
    <r>
      <rPr>
        <vertAlign val="superscript"/>
        <sz val="10"/>
        <color rgb="FF000000"/>
        <rFont val="Arial"/>
        <family val="2"/>
      </rPr>
      <t xml:space="preserve"> 6</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</si>
  <si>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</si>
  <si>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</si>
  <si>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</si>
  <si>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</si>
  <si>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rgb="FF000000"/>
        <rFont val="Arial"/>
        <family val="2"/>
      </rPr>
      <t xml:space="preserve">10 </t>
    </r>
    <r>
      <rPr>
        <sz val="10"/>
        <color rgb="FF000000"/>
        <rFont val="Arial"/>
        <family val="2"/>
      </rPr>
      <t xml:space="preserve"> In [L.1] sono rappresentate le risorse riassegnate a seguito dell'intesa in Conferenza Stato Regioni del 25/03/2021  (atto CSR n.25/2021) per ripropozionamento del taglio ex D.L. n. 66/2014, art. 46, c. 6 (annualità 2014, operato originariamente in eccesso in via prudenziale)  contestualmente all'adozione del PSC e quindi convenzionalmente imputate al ciclo 2014-2020. Tali risorse sono da programmare (finalizzare a interventi) nel rispetto delle modalità previste dalle disposizioni quadro per il PSC.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</si>
</sst>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00000000000000"/>
  </numFmts>
  <fonts count="27"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b/>
      <sz val="11"/>
      <color theme="1"/>
      <name val="Arial"/>
      <family val="2"/>
    </font>
    <font>
      <i/>
      <sz val="10"/>
      <color theme="1"/>
      <name val="Arial"/>
      <family val="2"/>
    </font>
    <font>
      <sz val="10"/>
      <color theme="1"/>
      <name val="Arial"/>
      <family val="2"/>
    </font>
    <font>
      <sz val="10"/>
      <color theme="1"/>
      <name val="Calibri"/>
      <family val="2"/>
    </font>
    <font>
      <sz val="10"/>
      <color theme="1"/>
      <name val="Arial"/>
      <family val="2"/>
    </font>
    <font>
      <sz val="10"/>
      <color rgb="FF202124"/>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vertAlign val="superscript"/>
      <sz val="10"/>
      <color rgb="FF202124"/>
      <name val="Arial"/>
      <family val="2"/>
    </font>
    <font>
      <i/>
      <vertAlign val="superscript"/>
      <sz val="10"/>
      <color rgb="FF000000"/>
      <name val="Arial"/>
      <family val="2"/>
    </font>
    <font>
      <b/>
      <vertAlign val="superscript"/>
      <sz val="11"/>
      <color rgb="FF000000"/>
      <name val="Arial"/>
      <family val="2"/>
    </font>
    <font>
      <i/>
      <vertAlign val="superscript"/>
      <sz val="10"/>
      <color theme="1"/>
      <name val="Arial"/>
      <family val="2"/>
    </font>
    <font>
      <b/>
      <vertAlign val="superscript"/>
      <sz val="10"/>
      <color rgb="FF000000"/>
      <name val="Arial"/>
      <family val="2"/>
    </font>
    <font>
      <b/>
      <vertAlign val="superscript"/>
      <sz val="11"/>
      <color theme="1"/>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9">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0" fillId="0" borderId="1" xfId="0" applyFont="1" applyBorder="1"/>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4" fontId="5" fillId="0" borderId="1" xfId="0" applyNumberFormat="1" applyFont="1" applyBorder="1" applyAlignment="1">
      <alignment vertical="center"/>
    </xf>
    <xf numFmtId="4" fontId="8" fillId="3" borderId="1" xfId="0" applyNumberFormat="1" applyFont="1" applyFill="1" applyBorder="1" applyAlignment="1">
      <alignment horizontal="right"/>
    </xf>
    <xf numFmtId="4" fontId="8" fillId="3" borderId="1" xfId="0" applyNumberFormat="1" applyFont="1" applyFill="1" applyBorder="1" applyAlignment="1">
      <alignment horizontal="right"/>
    </xf>
    <xf numFmtId="4" fontId="8" fillId="4" borderId="1" xfId="0" applyNumberFormat="1" applyFont="1" applyFill="1" applyBorder="1" applyAlignment="1">
      <alignment horizontal="right"/>
    </xf>
    <xf numFmtId="4" fontId="10" fillId="0" borderId="1" xfId="0" applyNumberFormat="1" applyFont="1" applyBorder="1" applyAlignment="1">
      <alignment horizontal="right"/>
    </xf>
    <xf numFmtId="4" fontId="9" fillId="0" borderId="1" xfId="0" applyNumberFormat="1" applyFont="1" applyBorder="1" applyAlignment="1">
      <alignment horizontal="right"/>
    </xf>
    <xf numFmtId="0" fontId="11" fillId="0" borderId="0" xfId="0" applyFont="1"/>
    <xf numFmtId="166" fontId="12" fillId="0" borderId="0" xfId="0" applyNumberFormat="1" applyFont="1"/>
    <xf numFmtId="0" fontId="0" fillId="0" borderId="0" xfId="0" applyFont="1"/>
    <xf numFmtId="0" fontId="0" fillId="0" borderId="0" xfId="0" applyFont="1" applyAlignment="1">
      <alignment horizontal="right"/>
    </xf>
    <xf numFmtId="0" fontId="14" fillId="0" borderId="0" xfId="0" applyFont="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5" fillId="2" borderId="1" xfId="0" applyNumberFormat="1" applyFont="1" applyFill="1" applyBorder="1"/>
    <xf numFmtId="4" fontId="16"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7" fillId="0" borderId="0" xfId="0" applyFont="1"/>
    <xf numFmtId="4" fontId="0" fillId="0" borderId="1" xfId="0" applyNumberFormat="1" applyFont="1" applyBorder="1"/>
    <xf numFmtId="0" fontId="19" fillId="0" borderId="1" xfId="0" applyFont="1" applyBorder="1" applyAlignment="1">
      <alignment vertical="center" wrapText="1"/>
    </xf>
    <xf numFmtId="0" fontId="10" fillId="0" borderId="0" xfId="0" applyFont="1"/>
    <xf numFmtId="0" fontId="19" fillId="0" borderId="0" xfId="0" applyFont="1" applyAlignment="1"/>
    <xf numFmtId="166" fontId="10" fillId="0" borderId="0" xfId="0" applyNumberFormat="1" applyFont="1"/>
    <xf numFmtId="0" fontId="0" fillId="0" borderId="0" xfId="0" applyFont="1" applyAlignment="1">
      <alignment wrapText="1"/>
    </xf>
    <xf numFmtId="0" fontId="0" fillId="0" borderId="1" xfId="0" applyFont="1" applyBorder="1" applyAlignment="1">
      <alignment horizontal="left" vertical="center"/>
    </xf>
    <xf numFmtId="165" fontId="0" fillId="0" borderId="1" xfId="0" applyNumberFormat="1" applyFont="1" applyBorder="1" applyAlignment="1">
      <alignment horizontal="left" vertical="center"/>
    </xf>
    <xf numFmtId="164" fontId="0" fillId="0" borderId="1" xfId="0" applyNumberFormat="1" applyFont="1" applyBorder="1" applyAlignment="1">
      <alignment horizontal="left" vertical="center" wrapText="1"/>
    </xf>
    <xf numFmtId="0" fontId="0" fillId="0" borderId="0" xfId="0"/>
    <xf numFmtId="164" fontId="19" fillId="0" borderId="1" xfId="0" applyNumberFormat="1"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xf numFmtId="4" fontId="4" fillId="2" borderId="2" xfId="0" applyNumberFormat="1" applyFont="1" applyFill="1" applyBorder="1" applyAlignment="1">
      <alignment horizontal="center" vertical="center" wrapText="1"/>
    </xf>
    <xf numFmtId="0" fontId="6" fillId="0" borderId="3" xfId="0" applyFont="1" applyBorder="1"/>
    <xf numFmtId="0" fontId="6" fillId="0" borderId="4" xfId="0" applyFont="1" applyBorder="1"/>
    <xf numFmtId="0" fontId="4" fillId="2" borderId="5" xfId="0" applyFont="1" applyFill="1" applyBorder="1" applyAlignment="1">
      <alignment horizontal="center" vertical="center" wrapText="1"/>
    </xf>
    <xf numFmtId="0" fontId="6" fillId="0" borderId="6" xfId="0" applyFont="1" applyBorder="1"/>
    <xf numFmtId="4" fontId="4" fillId="2" borderId="5"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7" fillId="3" borderId="2" xfId="0" applyFont="1" applyFill="1" applyBorder="1" applyAlignment="1">
      <alignment horizontal="left" vertical="center"/>
    </xf>
    <xf numFmtId="0" fontId="5" fillId="0" borderId="5" xfId="0" applyFont="1" applyBorder="1" applyAlignment="1">
      <alignment horizontal="left" vertical="center" wrapText="1"/>
    </xf>
    <xf numFmtId="0" fontId="6" fillId="0" borderId="7" xfId="0" applyFont="1" applyBorder="1"/>
    <xf numFmtId="0" fontId="8" fillId="3" borderId="2" xfId="0" applyFont="1" applyFill="1" applyBorder="1" applyAlignment="1">
      <alignment horizontal="left" vertical="center"/>
    </xf>
    <xf numFmtId="0" fontId="8" fillId="4" borderId="2" xfId="0" applyFont="1" applyFill="1" applyBorder="1"/>
    <xf numFmtId="0" fontId="9" fillId="0" borderId="5" xfId="0" applyFont="1" applyBorder="1" applyAlignment="1">
      <alignment wrapText="1"/>
    </xf>
    <xf numFmtId="0" fontId="9" fillId="0" borderId="2" xfId="0" applyFont="1" applyBorder="1" applyAlignment="1">
      <alignment horizontal="right"/>
    </xf>
    <xf numFmtId="0" fontId="13" fillId="0" borderId="0" xfId="0" applyFont="1" applyAlignment="1">
      <alignment horizontal="left"/>
    </xf>
    <xf numFmtId="0" fontId="19" fillId="0" borderId="0" xfId="0" applyFont="1" applyAlignment="1">
      <alignment horizontal="left" wrapText="1"/>
    </xf>
    <xf numFmtId="0" fontId="10" fillId="0" borderId="0" xfId="0" applyFont="1" applyAlignment="1">
      <alignment horizontal="left"/>
    </xf>
    <xf numFmtId="0" fontId="10" fillId="0" borderId="0" xfId="0" applyFont="1" applyAlignment="1">
      <alignment wrapText="1"/>
    </xf>
    <xf numFmtId="0" fontId="0" fillId="0" borderId="0" xfId="0"/>
    <xf numFmtId="0" fontId="10" fillId="0" borderId="0" xfId="0" applyFont="1" applyAlignment="1">
      <alignment horizontal="left" wrapText="1"/>
    </xf>
    <xf numFmtId="0" fontId="19" fillId="0" borderId="0" xfId="0" applyFont="1" applyAlignment="1">
      <alignment horizontal="left"/>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1"/>
  <sheetViews>
    <sheetView showGridLines="0" tabSelected="1" zoomScaleNormal="100" workbookViewId="0">
      <selection activeCell="D52" sqref="D52"/>
    </sheetView>
  </sheetViews>
  <sheetFormatPr baseColWidth="10" defaultColWidth="14.5" defaultRowHeight="15" customHeight="1" outlineLevelCol="1" x14ac:dyDescent="0.15"/>
  <cols>
    <col min="1" max="1" width="20.5" customWidth="1" outlineLevel="1"/>
    <col min="2" max="2" width="61.1640625" customWidth="1" outlineLevel="1"/>
    <col min="3" max="3" width="61.1640625" style="37" customWidth="1" outlineLevel="1"/>
    <col min="4" max="4" width="20.5" customWidth="1" outlineLevel="1"/>
    <col min="5" max="26" width="10.6640625" customWidth="1"/>
  </cols>
  <sheetData>
    <row r="1" spans="1:4" ht="15.75" customHeight="1" x14ac:dyDescent="0.2">
      <c r="A1" s="1" t="s">
        <v>0</v>
      </c>
    </row>
    <row r="2" spans="1:4" ht="13.5" customHeight="1" x14ac:dyDescent="0.2">
      <c r="A2" s="2" t="s">
        <v>1</v>
      </c>
    </row>
    <row r="3" spans="1:4" ht="18" customHeight="1" x14ac:dyDescent="0.2">
      <c r="A3" s="3"/>
    </row>
    <row r="4" spans="1:4" ht="55.5" customHeight="1" x14ac:dyDescent="0.15">
      <c r="A4" s="4" t="s">
        <v>2</v>
      </c>
      <c r="B4" s="4" t="s">
        <v>3</v>
      </c>
      <c r="C4" s="5" t="s">
        <v>4</v>
      </c>
      <c r="D4" s="4" t="s">
        <v>5</v>
      </c>
    </row>
    <row r="5" spans="1:4" ht="14" x14ac:dyDescent="0.15">
      <c r="A5" s="38" t="s">
        <v>6</v>
      </c>
      <c r="B5" s="39" t="s">
        <v>7</v>
      </c>
      <c r="C5" s="40" t="s">
        <v>8</v>
      </c>
      <c r="D5" s="39" t="s">
        <v>9</v>
      </c>
    </row>
    <row r="6" spans="1:4" ht="14" x14ac:dyDescent="0.15">
      <c r="A6" s="38" t="s">
        <v>6</v>
      </c>
      <c r="B6" s="38" t="s">
        <v>7</v>
      </c>
      <c r="C6" s="40" t="s">
        <v>10</v>
      </c>
      <c r="D6" s="39" t="s">
        <v>11</v>
      </c>
    </row>
    <row r="7" spans="1:4" ht="14" x14ac:dyDescent="0.15">
      <c r="A7" s="38" t="s">
        <v>6</v>
      </c>
      <c r="B7" s="39" t="s">
        <v>7</v>
      </c>
      <c r="C7" s="40" t="s">
        <v>12</v>
      </c>
      <c r="D7" s="39" t="s">
        <v>13</v>
      </c>
    </row>
    <row r="8" spans="1:4" ht="14" x14ac:dyDescent="0.15">
      <c r="A8" s="38" t="s">
        <v>6</v>
      </c>
      <c r="B8" s="39" t="s">
        <v>7</v>
      </c>
      <c r="C8" s="40" t="s">
        <v>14</v>
      </c>
      <c r="D8" s="39" t="s">
        <v>15</v>
      </c>
    </row>
    <row r="9" spans="1:4" ht="14" x14ac:dyDescent="0.15">
      <c r="A9" s="38" t="s">
        <v>6</v>
      </c>
      <c r="B9" s="39" t="s">
        <v>7</v>
      </c>
      <c r="C9" s="40" t="s">
        <v>16</v>
      </c>
      <c r="D9" s="39" t="s">
        <v>17</v>
      </c>
    </row>
    <row r="10" spans="1:4" ht="14" x14ac:dyDescent="0.15">
      <c r="A10" s="38" t="s">
        <v>6</v>
      </c>
      <c r="B10" s="39" t="s">
        <v>7</v>
      </c>
      <c r="C10" s="40" t="s">
        <v>18</v>
      </c>
      <c r="D10" s="39" t="s">
        <v>19</v>
      </c>
    </row>
    <row r="11" spans="1:4" ht="14" x14ac:dyDescent="0.15">
      <c r="A11" s="38" t="s">
        <v>6</v>
      </c>
      <c r="B11" s="39" t="s">
        <v>7</v>
      </c>
      <c r="C11" s="40" t="s">
        <v>20</v>
      </c>
      <c r="D11" s="39" t="s">
        <v>21</v>
      </c>
    </row>
    <row r="12" spans="1:4" ht="14" x14ac:dyDescent="0.15">
      <c r="A12" s="38" t="s">
        <v>6</v>
      </c>
      <c r="B12" s="39" t="s">
        <v>7</v>
      </c>
      <c r="C12" s="40" t="s">
        <v>22</v>
      </c>
      <c r="D12" s="39" t="s">
        <v>23</v>
      </c>
    </row>
    <row r="13" spans="1:4" ht="14" x14ac:dyDescent="0.15">
      <c r="A13" s="38" t="s">
        <v>6</v>
      </c>
      <c r="B13" s="39" t="s">
        <v>7</v>
      </c>
      <c r="C13" s="40" t="s">
        <v>24</v>
      </c>
      <c r="D13" s="39" t="s">
        <v>25</v>
      </c>
    </row>
    <row r="14" spans="1:4" ht="14" x14ac:dyDescent="0.15">
      <c r="A14" s="38" t="s">
        <v>6</v>
      </c>
      <c r="B14" s="39" t="s">
        <v>7</v>
      </c>
      <c r="C14" s="40" t="s">
        <v>26</v>
      </c>
      <c r="D14" s="39" t="s">
        <v>27</v>
      </c>
    </row>
    <row r="15" spans="1:4" ht="14" x14ac:dyDescent="0.15">
      <c r="A15" s="38" t="s">
        <v>6</v>
      </c>
      <c r="B15" s="39" t="s">
        <v>7</v>
      </c>
      <c r="C15" s="40" t="s">
        <v>28</v>
      </c>
      <c r="D15" s="39" t="s">
        <v>29</v>
      </c>
    </row>
    <row r="16" spans="1:4" ht="14" x14ac:dyDescent="0.15">
      <c r="A16" s="38" t="s">
        <v>6</v>
      </c>
      <c r="B16" s="39" t="s">
        <v>7</v>
      </c>
      <c r="C16" s="40" t="s">
        <v>30</v>
      </c>
      <c r="D16" s="39" t="s">
        <v>31</v>
      </c>
    </row>
    <row r="17" spans="1:4" ht="28" x14ac:dyDescent="0.15">
      <c r="A17" s="38" t="s">
        <v>6</v>
      </c>
      <c r="B17" s="39" t="s">
        <v>7</v>
      </c>
      <c r="C17" s="40" t="s">
        <v>32</v>
      </c>
      <c r="D17" s="39" t="s">
        <v>33</v>
      </c>
    </row>
    <row r="18" spans="1:4" ht="14" x14ac:dyDescent="0.15">
      <c r="A18" s="38" t="s">
        <v>6</v>
      </c>
      <c r="B18" s="39" t="s">
        <v>7</v>
      </c>
      <c r="C18" s="40" t="s">
        <v>34</v>
      </c>
      <c r="D18" s="39" t="s">
        <v>35</v>
      </c>
    </row>
    <row r="19" spans="1:4" ht="14" x14ac:dyDescent="0.15">
      <c r="A19" s="38" t="s">
        <v>6</v>
      </c>
      <c r="B19" s="39" t="s">
        <v>7</v>
      </c>
      <c r="C19" s="40" t="s">
        <v>36</v>
      </c>
      <c r="D19" s="39" t="s">
        <v>37</v>
      </c>
    </row>
    <row r="20" spans="1:4" ht="14" x14ac:dyDescent="0.15">
      <c r="A20" s="38" t="s">
        <v>6</v>
      </c>
      <c r="B20" s="39" t="s">
        <v>7</v>
      </c>
      <c r="C20" s="40" t="s">
        <v>38</v>
      </c>
      <c r="D20" s="39" t="s">
        <v>39</v>
      </c>
    </row>
    <row r="21" spans="1:4" ht="14" x14ac:dyDescent="0.15">
      <c r="A21" s="38" t="s">
        <v>6</v>
      </c>
      <c r="B21" s="39" t="s">
        <v>7</v>
      </c>
      <c r="C21" s="40" t="s">
        <v>40</v>
      </c>
      <c r="D21" s="39" t="s">
        <v>41</v>
      </c>
    </row>
    <row r="22" spans="1:4" ht="14" x14ac:dyDescent="0.15">
      <c r="A22" s="38" t="s">
        <v>6</v>
      </c>
      <c r="B22" s="39" t="s">
        <v>7</v>
      </c>
      <c r="C22" s="40" t="s">
        <v>42</v>
      </c>
      <c r="D22" s="39" t="s">
        <v>43</v>
      </c>
    </row>
    <row r="23" spans="1:4" ht="14" x14ac:dyDescent="0.15">
      <c r="A23" s="38" t="s">
        <v>6</v>
      </c>
      <c r="B23" s="39" t="s">
        <v>7</v>
      </c>
      <c r="C23" s="40" t="s">
        <v>44</v>
      </c>
      <c r="D23" s="39" t="s">
        <v>45</v>
      </c>
    </row>
    <row r="24" spans="1:4" ht="14" x14ac:dyDescent="0.15">
      <c r="A24" s="38" t="s">
        <v>6</v>
      </c>
      <c r="B24" s="39" t="s">
        <v>7</v>
      </c>
      <c r="C24" s="40" t="s">
        <v>46</v>
      </c>
      <c r="D24" s="39" t="s">
        <v>47</v>
      </c>
    </row>
    <row r="25" spans="1:4" ht="28" x14ac:dyDescent="0.15">
      <c r="A25" s="38" t="s">
        <v>6</v>
      </c>
      <c r="B25" s="39" t="s">
        <v>7</v>
      </c>
      <c r="C25" s="40" t="s">
        <v>48</v>
      </c>
      <c r="D25" s="39" t="s">
        <v>49</v>
      </c>
    </row>
    <row r="26" spans="1:4" ht="28" x14ac:dyDescent="0.15">
      <c r="A26" s="38" t="s">
        <v>6</v>
      </c>
      <c r="B26" s="39" t="s">
        <v>7</v>
      </c>
      <c r="C26" s="40" t="s">
        <v>50</v>
      </c>
      <c r="D26" s="39" t="s">
        <v>51</v>
      </c>
    </row>
    <row r="27" spans="1:4" ht="14" x14ac:dyDescent="0.15">
      <c r="A27" s="38" t="s">
        <v>6</v>
      </c>
      <c r="B27" s="39" t="s">
        <v>7</v>
      </c>
      <c r="C27" s="40" t="s">
        <v>52</v>
      </c>
      <c r="D27" s="39" t="s">
        <v>53</v>
      </c>
    </row>
    <row r="28" spans="1:4" ht="28" x14ac:dyDescent="0.15">
      <c r="A28" s="38" t="s">
        <v>6</v>
      </c>
      <c r="B28" s="39" t="s">
        <v>7</v>
      </c>
      <c r="C28" s="40" t="s">
        <v>54</v>
      </c>
      <c r="D28" s="39" t="s">
        <v>55</v>
      </c>
    </row>
    <row r="29" spans="1:4" ht="28" x14ac:dyDescent="0.15">
      <c r="A29" s="38" t="s">
        <v>6</v>
      </c>
      <c r="B29" s="39" t="s">
        <v>7</v>
      </c>
      <c r="C29" s="40" t="s">
        <v>56</v>
      </c>
      <c r="D29" s="39" t="s">
        <v>57</v>
      </c>
    </row>
    <row r="30" spans="1:4" ht="28" x14ac:dyDescent="0.15">
      <c r="A30" s="38" t="s">
        <v>6</v>
      </c>
      <c r="B30" s="39" t="s">
        <v>7</v>
      </c>
      <c r="C30" s="40" t="s">
        <v>58</v>
      </c>
      <c r="D30" s="39" t="s">
        <v>59</v>
      </c>
    </row>
    <row r="31" spans="1:4" ht="28" x14ac:dyDescent="0.15">
      <c r="A31" s="38" t="s">
        <v>6</v>
      </c>
      <c r="B31" s="39" t="s">
        <v>7</v>
      </c>
      <c r="C31" s="40" t="s">
        <v>60</v>
      </c>
      <c r="D31" s="39" t="s">
        <v>61</v>
      </c>
    </row>
    <row r="32" spans="1:4" ht="14" x14ac:dyDescent="0.15">
      <c r="A32" s="38" t="s">
        <v>6</v>
      </c>
      <c r="B32" s="39" t="s">
        <v>7</v>
      </c>
      <c r="C32" s="40" t="s">
        <v>62</v>
      </c>
      <c r="D32" s="39" t="s">
        <v>63</v>
      </c>
    </row>
    <row r="33" spans="1:4" ht="14" x14ac:dyDescent="0.15">
      <c r="A33" s="38" t="s">
        <v>6</v>
      </c>
      <c r="B33" s="39" t="s">
        <v>7</v>
      </c>
      <c r="C33" s="40" t="s">
        <v>64</v>
      </c>
      <c r="D33" s="39" t="s">
        <v>65</v>
      </c>
    </row>
    <row r="34" spans="1:4" ht="14" x14ac:dyDescent="0.15">
      <c r="A34" s="38" t="s">
        <v>6</v>
      </c>
      <c r="B34" s="39" t="s">
        <v>7</v>
      </c>
      <c r="C34" s="40" t="s">
        <v>66</v>
      </c>
      <c r="D34" s="39" t="s">
        <v>67</v>
      </c>
    </row>
    <row r="35" spans="1:4" ht="28" x14ac:dyDescent="0.15">
      <c r="A35" s="38" t="s">
        <v>6</v>
      </c>
      <c r="B35" s="39" t="s">
        <v>7</v>
      </c>
      <c r="C35" s="40" t="s">
        <v>68</v>
      </c>
      <c r="D35" s="39" t="s">
        <v>69</v>
      </c>
    </row>
    <row r="36" spans="1:4" ht="14" x14ac:dyDescent="0.15">
      <c r="A36" s="38" t="s">
        <v>6</v>
      </c>
      <c r="B36" s="39" t="s">
        <v>7</v>
      </c>
      <c r="C36" s="40" t="s">
        <v>70</v>
      </c>
      <c r="D36" s="39" t="s">
        <v>71</v>
      </c>
    </row>
    <row r="37" spans="1:4" ht="28" x14ac:dyDescent="0.15">
      <c r="A37" s="38" t="s">
        <v>6</v>
      </c>
      <c r="B37" s="38" t="s">
        <v>7</v>
      </c>
      <c r="C37" s="40" t="s">
        <v>72</v>
      </c>
      <c r="D37" s="38" t="s">
        <v>73</v>
      </c>
    </row>
    <row r="38" spans="1:4" ht="14" x14ac:dyDescent="0.15">
      <c r="A38" s="38" t="s">
        <v>6</v>
      </c>
      <c r="B38" s="38" t="s">
        <v>7</v>
      </c>
      <c r="C38" s="40" t="s">
        <v>74</v>
      </c>
      <c r="D38" s="38" t="s">
        <v>75</v>
      </c>
    </row>
    <row r="39" spans="1:4" ht="14" x14ac:dyDescent="0.15">
      <c r="A39" s="38" t="s">
        <v>6</v>
      </c>
      <c r="B39" s="38" t="s">
        <v>7</v>
      </c>
      <c r="C39" s="40" t="s">
        <v>76</v>
      </c>
      <c r="D39" s="38" t="s">
        <v>77</v>
      </c>
    </row>
    <row r="40" spans="1:4" ht="28" x14ac:dyDescent="0.15">
      <c r="A40" s="38" t="s">
        <v>6</v>
      </c>
      <c r="B40" s="38" t="s">
        <v>7</v>
      </c>
      <c r="C40" s="40" t="s">
        <v>78</v>
      </c>
      <c r="D40" s="38" t="s">
        <v>79</v>
      </c>
    </row>
    <row r="41" spans="1:4" ht="14" x14ac:dyDescent="0.15">
      <c r="A41" s="38" t="s">
        <v>6</v>
      </c>
      <c r="B41" s="38" t="s">
        <v>7</v>
      </c>
      <c r="C41" s="40" t="s">
        <v>80</v>
      </c>
      <c r="D41" s="38" t="s">
        <v>81</v>
      </c>
    </row>
    <row r="42" spans="1:4" ht="14" x14ac:dyDescent="0.15">
      <c r="A42" s="38" t="s">
        <v>6</v>
      </c>
      <c r="B42" s="38" t="s">
        <v>7</v>
      </c>
      <c r="C42" s="40" t="s">
        <v>82</v>
      </c>
      <c r="D42" s="38" t="s">
        <v>83</v>
      </c>
    </row>
    <row r="43" spans="1:4" ht="14" x14ac:dyDescent="0.15">
      <c r="A43" s="38" t="s">
        <v>6</v>
      </c>
      <c r="B43" s="38" t="s">
        <v>7</v>
      </c>
      <c r="C43" s="40" t="s">
        <v>84</v>
      </c>
      <c r="D43" s="38" t="s">
        <v>85</v>
      </c>
    </row>
    <row r="44" spans="1:4" ht="28" x14ac:dyDescent="0.15">
      <c r="A44" s="38" t="s">
        <v>6</v>
      </c>
      <c r="B44" s="38" t="s">
        <v>7</v>
      </c>
      <c r="C44" s="40" t="s">
        <v>86</v>
      </c>
      <c r="D44" s="38" t="s">
        <v>87</v>
      </c>
    </row>
    <row r="45" spans="1:4" ht="14" x14ac:dyDescent="0.15">
      <c r="A45" s="38" t="s">
        <v>6</v>
      </c>
      <c r="B45" s="38" t="s">
        <v>7</v>
      </c>
      <c r="C45" s="40" t="s">
        <v>88</v>
      </c>
      <c r="D45" s="38" t="s">
        <v>89</v>
      </c>
    </row>
    <row r="46" spans="1:4" ht="14" x14ac:dyDescent="0.15">
      <c r="A46" s="38" t="s">
        <v>6</v>
      </c>
      <c r="B46" s="38" t="s">
        <v>7</v>
      </c>
      <c r="C46" s="40" t="s">
        <v>90</v>
      </c>
      <c r="D46" s="38" t="s">
        <v>91</v>
      </c>
    </row>
    <row r="47" spans="1:4" ht="28" x14ac:dyDescent="0.15">
      <c r="A47" s="38" t="s">
        <v>6</v>
      </c>
      <c r="B47" s="38" t="s">
        <v>7</v>
      </c>
      <c r="C47" s="40" t="s">
        <v>92</v>
      </c>
      <c r="D47" s="38" t="s">
        <v>93</v>
      </c>
    </row>
    <row r="48" spans="1:4" ht="14" x14ac:dyDescent="0.15">
      <c r="A48" s="38" t="s">
        <v>6</v>
      </c>
      <c r="B48" s="38" t="s">
        <v>7</v>
      </c>
      <c r="C48" s="40" t="s">
        <v>94</v>
      </c>
      <c r="D48" s="38" t="s">
        <v>95</v>
      </c>
    </row>
    <row r="49" spans="1:4" ht="42" x14ac:dyDescent="0.15">
      <c r="A49" s="38" t="s">
        <v>96</v>
      </c>
      <c r="B49" s="38" t="s">
        <v>97</v>
      </c>
      <c r="C49" s="40" t="s">
        <v>98</v>
      </c>
      <c r="D49" s="38" t="s">
        <v>99</v>
      </c>
    </row>
    <row r="50" spans="1:4" ht="28" x14ac:dyDescent="0.15">
      <c r="A50" s="38" t="s">
        <v>96</v>
      </c>
      <c r="B50" s="38" t="s">
        <v>97</v>
      </c>
      <c r="C50" s="40" t="s">
        <v>100</v>
      </c>
      <c r="D50" s="38" t="s">
        <v>101</v>
      </c>
    </row>
    <row r="51" spans="1:4" ht="14" x14ac:dyDescent="0.15">
      <c r="A51" s="38" t="s">
        <v>96</v>
      </c>
      <c r="B51" s="38" t="s">
        <v>97</v>
      </c>
      <c r="C51" s="42" t="s">
        <v>179</v>
      </c>
      <c r="D51" s="43" t="s">
        <v>104</v>
      </c>
    </row>
    <row r="52" spans="1:4" ht="14" x14ac:dyDescent="0.15">
      <c r="A52" s="38" t="s">
        <v>102</v>
      </c>
      <c r="B52" s="38" t="s">
        <v>103</v>
      </c>
      <c r="C52" s="40" t="s">
        <v>104</v>
      </c>
      <c r="D52" s="38" t="s">
        <v>104</v>
      </c>
    </row>
    <row r="53" spans="1:4" ht="12" customHeight="1" x14ac:dyDescent="0.15"/>
    <row r="54" spans="1:4" ht="12" customHeight="1" x14ac:dyDescent="0.15"/>
    <row r="55" spans="1:4" ht="12" customHeight="1" x14ac:dyDescent="0.15"/>
    <row r="56" spans="1:4" ht="12" customHeight="1" x14ac:dyDescent="0.15"/>
    <row r="57" spans="1:4" ht="12" customHeight="1" x14ac:dyDescent="0.15"/>
    <row r="58" spans="1:4" ht="12" customHeight="1" x14ac:dyDescent="0.15"/>
    <row r="59" spans="1:4" ht="12" customHeight="1" x14ac:dyDescent="0.15"/>
    <row r="60" spans="1:4" ht="12" customHeight="1" x14ac:dyDescent="0.15"/>
    <row r="61" spans="1:4" ht="12" customHeight="1" x14ac:dyDescent="0.15"/>
    <row r="62" spans="1:4" ht="12" customHeight="1" x14ac:dyDescent="0.15"/>
    <row r="63" spans="1:4" ht="12" customHeight="1" x14ac:dyDescent="0.15"/>
    <row r="64" spans="1: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sheetData>
  <pageMargins left="0.7" right="0.7" top="0.75" bottom="0.75" header="0" footer="0"/>
  <pageSetup paperSize="9" scale="7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03"/>
  <sheetViews>
    <sheetView showGridLines="0" zoomScaleNormal="100" workbookViewId="0">
      <selection activeCell="B26" sqref="B26:C26"/>
    </sheetView>
  </sheetViews>
  <sheetFormatPr baseColWidth="10" defaultColWidth="14.5" defaultRowHeight="15" customHeight="1" outlineLevelCol="1" x14ac:dyDescent="0.15"/>
  <cols>
    <col min="1" max="1" width="40.5" customWidth="1" outlineLevel="1"/>
    <col min="2" max="2" width="41.5" customWidth="1" outlineLevel="1"/>
    <col min="3" max="7" width="19.5" customWidth="1" outlineLevel="1"/>
    <col min="8" max="26" width="10.6640625" customWidth="1"/>
  </cols>
  <sheetData>
    <row r="1" spans="1:7" ht="15.75" customHeight="1" x14ac:dyDescent="0.2">
      <c r="A1" s="1" t="s">
        <v>0</v>
      </c>
    </row>
    <row r="2" spans="1:7" ht="18" customHeight="1" x14ac:dyDescent="0.2">
      <c r="A2" s="3" t="s">
        <v>105</v>
      </c>
    </row>
    <row r="3" spans="1:7" ht="12.75" customHeight="1" x14ac:dyDescent="0.15">
      <c r="A3" s="7" t="s">
        <v>106</v>
      </c>
    </row>
    <row r="4" spans="1:7" ht="12.75" customHeight="1" x14ac:dyDescent="0.15">
      <c r="D4" s="45" t="s">
        <v>107</v>
      </c>
      <c r="E4" s="46"/>
      <c r="F4" s="46"/>
      <c r="G4" s="47"/>
    </row>
    <row r="5" spans="1:7" ht="60" customHeight="1" x14ac:dyDescent="0.15">
      <c r="A5" s="48" t="s">
        <v>108</v>
      </c>
      <c r="B5" s="48" t="s">
        <v>3</v>
      </c>
      <c r="C5" s="48" t="s">
        <v>177</v>
      </c>
      <c r="D5" s="45" t="s">
        <v>178</v>
      </c>
      <c r="E5" s="46"/>
      <c r="F5" s="47"/>
      <c r="G5" s="50" t="s">
        <v>109</v>
      </c>
    </row>
    <row r="6" spans="1:7" ht="24" customHeight="1" x14ac:dyDescent="0.15">
      <c r="A6" s="49"/>
      <c r="B6" s="49"/>
      <c r="C6" s="49"/>
      <c r="D6" s="8" t="s">
        <v>6</v>
      </c>
      <c r="E6" s="8" t="s">
        <v>96</v>
      </c>
      <c r="F6" s="8" t="s">
        <v>102</v>
      </c>
      <c r="G6" s="49"/>
    </row>
    <row r="7" spans="1:7" ht="37.5" customHeight="1" x14ac:dyDescent="0.15">
      <c r="A7" s="9" t="s">
        <v>110</v>
      </c>
      <c r="B7" s="9" t="s">
        <v>103</v>
      </c>
      <c r="C7" s="10" t="s">
        <v>102</v>
      </c>
      <c r="D7" s="11">
        <v>0</v>
      </c>
      <c r="E7" s="11">
        <v>0</v>
      </c>
      <c r="F7" s="11">
        <v>30</v>
      </c>
      <c r="G7" s="11">
        <f t="shared" ref="G7:G13" si="0">D7+E7+F7</f>
        <v>30</v>
      </c>
    </row>
    <row r="8" spans="1:7" ht="88.5" customHeight="1" x14ac:dyDescent="0.15">
      <c r="A8" s="9" t="s">
        <v>111</v>
      </c>
      <c r="B8" s="33" t="s">
        <v>165</v>
      </c>
      <c r="C8" s="10" t="s">
        <v>96</v>
      </c>
      <c r="D8" s="11">
        <v>0</v>
      </c>
      <c r="E8" s="11">
        <v>211.21495640000001</v>
      </c>
      <c r="F8" s="11">
        <v>0</v>
      </c>
      <c r="G8" s="11">
        <f t="shared" si="0"/>
        <v>211.21495640000001</v>
      </c>
    </row>
    <row r="9" spans="1:7" ht="28" x14ac:dyDescent="0.15">
      <c r="A9" s="9" t="s">
        <v>112</v>
      </c>
      <c r="B9" s="33" t="s">
        <v>181</v>
      </c>
      <c r="C9" s="10" t="s">
        <v>6</v>
      </c>
      <c r="D9" s="11">
        <v>356.55</v>
      </c>
      <c r="E9" s="11">
        <v>0</v>
      </c>
      <c r="F9" s="11">
        <v>0</v>
      </c>
      <c r="G9" s="11">
        <f t="shared" si="0"/>
        <v>356.55</v>
      </c>
    </row>
    <row r="10" spans="1:7" ht="12.75" customHeight="1" x14ac:dyDescent="0.15">
      <c r="A10" s="51" t="s">
        <v>113</v>
      </c>
      <c r="B10" s="46"/>
      <c r="C10" s="47"/>
      <c r="D10" s="12">
        <f t="shared" ref="D10:F10" si="1">SUM(D7:D9)</f>
        <v>356.55</v>
      </c>
      <c r="E10" s="12">
        <f t="shared" si="1"/>
        <v>211.21495640000001</v>
      </c>
      <c r="F10" s="12">
        <f t="shared" si="1"/>
        <v>30</v>
      </c>
      <c r="G10" s="12">
        <f t="shared" si="0"/>
        <v>597.76495640000007</v>
      </c>
    </row>
    <row r="11" spans="1:7" ht="12.75" customHeight="1" x14ac:dyDescent="0.15">
      <c r="A11" s="51" t="s">
        <v>114</v>
      </c>
      <c r="B11" s="46"/>
      <c r="C11" s="47"/>
      <c r="D11" s="12">
        <v>0</v>
      </c>
      <c r="E11" s="12">
        <v>0</v>
      </c>
      <c r="F11" s="12">
        <v>0</v>
      </c>
      <c r="G11" s="12">
        <f t="shared" si="0"/>
        <v>0</v>
      </c>
    </row>
    <row r="12" spans="1:7" ht="12.75" customHeight="1" x14ac:dyDescent="0.15">
      <c r="A12" s="51" t="s">
        <v>115</v>
      </c>
      <c r="B12" s="46"/>
      <c r="C12" s="47"/>
      <c r="D12" s="12">
        <v>0</v>
      </c>
      <c r="E12" s="12">
        <v>0</v>
      </c>
      <c r="F12" s="12">
        <v>0</v>
      </c>
      <c r="G12" s="12">
        <f t="shared" si="0"/>
        <v>0</v>
      </c>
    </row>
    <row r="13" spans="1:7" ht="12" customHeight="1" x14ac:dyDescent="0.15">
      <c r="A13" s="54" t="s">
        <v>116</v>
      </c>
      <c r="B13" s="46"/>
      <c r="C13" s="47"/>
      <c r="D13" s="13">
        <f t="shared" ref="D13:F13" si="2">D10+D11+D12</f>
        <v>356.55</v>
      </c>
      <c r="E13" s="13">
        <f t="shared" si="2"/>
        <v>211.21495640000001</v>
      </c>
      <c r="F13" s="13">
        <f t="shared" si="2"/>
        <v>30</v>
      </c>
      <c r="G13" s="13">
        <f t="shared" si="0"/>
        <v>597.76495640000007</v>
      </c>
    </row>
    <row r="14" spans="1:7" ht="15.75" customHeight="1" x14ac:dyDescent="0.15">
      <c r="A14" s="54" t="s">
        <v>117</v>
      </c>
      <c r="B14" s="46"/>
      <c r="C14" s="47"/>
      <c r="D14" s="13">
        <f t="shared" ref="D14:G14" si="3">+D15+D18+D19+D20</f>
        <v>356.55</v>
      </c>
      <c r="E14" s="13">
        <f t="shared" si="3"/>
        <v>211.21495640000001</v>
      </c>
      <c r="F14" s="13">
        <f t="shared" si="3"/>
        <v>30</v>
      </c>
      <c r="G14" s="13">
        <f t="shared" si="3"/>
        <v>597.76495640000007</v>
      </c>
    </row>
    <row r="15" spans="1:7" ht="13" x14ac:dyDescent="0.15">
      <c r="A15" s="55" t="s">
        <v>118</v>
      </c>
      <c r="B15" s="52" t="s">
        <v>119</v>
      </c>
      <c r="C15" s="47"/>
      <c r="D15" s="14">
        <v>356.55</v>
      </c>
      <c r="E15" s="14">
        <v>211.21495640000001</v>
      </c>
      <c r="F15" s="14">
        <v>0</v>
      </c>
      <c r="G15" s="14">
        <f t="shared" ref="G15:G25" si="4">D15+E15+F15</f>
        <v>567.76495640000007</v>
      </c>
    </row>
    <row r="16" spans="1:7" x14ac:dyDescent="0.15">
      <c r="A16" s="56"/>
      <c r="B16" s="52" t="s">
        <v>171</v>
      </c>
      <c r="C16" s="47"/>
      <c r="D16" s="14">
        <v>355</v>
      </c>
      <c r="E16" s="14">
        <v>209</v>
      </c>
      <c r="F16" s="14">
        <v>0</v>
      </c>
      <c r="G16" s="14">
        <f t="shared" si="4"/>
        <v>564</v>
      </c>
    </row>
    <row r="17" spans="1:7" x14ac:dyDescent="0.15">
      <c r="A17" s="56"/>
      <c r="B17" s="52" t="s">
        <v>172</v>
      </c>
      <c r="C17" s="47"/>
      <c r="D17" s="14">
        <f t="shared" ref="D17:F17" si="5">D15-D16</f>
        <v>1.5500000000000114</v>
      </c>
      <c r="E17" s="14">
        <f t="shared" si="5"/>
        <v>2.2149564000000055</v>
      </c>
      <c r="F17" s="14">
        <f t="shared" si="5"/>
        <v>0</v>
      </c>
      <c r="G17" s="14">
        <f t="shared" si="4"/>
        <v>3.7649564000000169</v>
      </c>
    </row>
    <row r="18" spans="1:7" ht="13" x14ac:dyDescent="0.15">
      <c r="A18" s="56"/>
      <c r="B18" s="52" t="s">
        <v>120</v>
      </c>
      <c r="C18" s="47"/>
      <c r="D18" s="14">
        <f t="shared" ref="D18:F18" si="6">D11</f>
        <v>0</v>
      </c>
      <c r="E18" s="14">
        <f t="shared" si="6"/>
        <v>0</v>
      </c>
      <c r="F18" s="14">
        <f t="shared" si="6"/>
        <v>0</v>
      </c>
      <c r="G18" s="14">
        <f t="shared" si="4"/>
        <v>0</v>
      </c>
    </row>
    <row r="19" spans="1:7" ht="12.75" customHeight="1" x14ac:dyDescent="0.15">
      <c r="A19" s="56"/>
      <c r="B19" s="52" t="s">
        <v>121</v>
      </c>
      <c r="C19" s="47"/>
      <c r="D19" s="14">
        <f t="shared" ref="D19:F19" si="7">D12</f>
        <v>0</v>
      </c>
      <c r="E19" s="14">
        <f t="shared" si="7"/>
        <v>0</v>
      </c>
      <c r="F19" s="14">
        <f t="shared" si="7"/>
        <v>0</v>
      </c>
      <c r="G19" s="14">
        <f t="shared" si="4"/>
        <v>0</v>
      </c>
    </row>
    <row r="20" spans="1:7" ht="23.25" customHeight="1" x14ac:dyDescent="0.15">
      <c r="A20" s="49"/>
      <c r="B20" s="53" t="s">
        <v>122</v>
      </c>
      <c r="C20" s="47"/>
      <c r="D20" s="14">
        <v>0</v>
      </c>
      <c r="E20" s="14">
        <v>0</v>
      </c>
      <c r="F20" s="14">
        <v>30</v>
      </c>
      <c r="G20" s="14">
        <f t="shared" si="4"/>
        <v>30</v>
      </c>
    </row>
    <row r="21" spans="1:7" ht="15.75" customHeight="1" x14ac:dyDescent="0.15">
      <c r="A21" s="54" t="s">
        <v>173</v>
      </c>
      <c r="B21" s="46"/>
      <c r="C21" s="47"/>
      <c r="D21" s="13">
        <v>0</v>
      </c>
      <c r="E21" s="13">
        <v>0</v>
      </c>
      <c r="F21" s="13">
        <v>60.92</v>
      </c>
      <c r="G21" s="13">
        <f t="shared" si="4"/>
        <v>60.92</v>
      </c>
    </row>
    <row r="22" spans="1:7" ht="15" customHeight="1" x14ac:dyDescent="0.15">
      <c r="A22" s="57" t="s">
        <v>174</v>
      </c>
      <c r="B22" s="46"/>
      <c r="C22" s="47"/>
      <c r="D22" s="15">
        <v>0</v>
      </c>
      <c r="E22" s="15">
        <v>0</v>
      </c>
      <c r="F22" s="16">
        <v>2.73</v>
      </c>
      <c r="G22" s="15">
        <f t="shared" si="4"/>
        <v>2.73</v>
      </c>
    </row>
    <row r="23" spans="1:7" ht="12.75" customHeight="1" x14ac:dyDescent="0.15">
      <c r="A23" s="58" t="s">
        <v>123</v>
      </c>
      <c r="B23" s="46"/>
      <c r="C23" s="47"/>
      <c r="D23" s="17">
        <f t="shared" ref="D23:F23" si="8">D14+D21+D22</f>
        <v>356.55</v>
      </c>
      <c r="E23" s="17">
        <f t="shared" si="8"/>
        <v>211.21495640000001</v>
      </c>
      <c r="F23" s="17">
        <f t="shared" si="8"/>
        <v>93.65</v>
      </c>
      <c r="G23" s="17">
        <f t="shared" si="4"/>
        <v>661.41495640000005</v>
      </c>
    </row>
    <row r="24" spans="1:7" ht="12.75" customHeight="1" x14ac:dyDescent="0.15">
      <c r="A24" s="59" t="s">
        <v>124</v>
      </c>
      <c r="B24" s="60" t="s">
        <v>125</v>
      </c>
      <c r="C24" s="47"/>
      <c r="D24" s="18">
        <f t="shared" ref="D24:F24" si="9">D15+D18+D19</f>
        <v>356.55</v>
      </c>
      <c r="E24" s="18">
        <f t="shared" si="9"/>
        <v>211.21495640000001</v>
      </c>
      <c r="F24" s="18">
        <f t="shared" si="9"/>
        <v>0</v>
      </c>
      <c r="G24" s="19">
        <f t="shared" si="4"/>
        <v>567.76495640000007</v>
      </c>
    </row>
    <row r="25" spans="1:7" x14ac:dyDescent="0.15">
      <c r="A25" s="56"/>
      <c r="B25" s="60" t="s">
        <v>175</v>
      </c>
      <c r="C25" s="47"/>
      <c r="D25" s="18">
        <f t="shared" ref="D25:F25" si="10">D20+D21</f>
        <v>0</v>
      </c>
      <c r="E25" s="18">
        <f t="shared" si="10"/>
        <v>0</v>
      </c>
      <c r="F25" s="18">
        <f t="shared" si="10"/>
        <v>90.92</v>
      </c>
      <c r="G25" s="19">
        <f t="shared" si="4"/>
        <v>90.92</v>
      </c>
    </row>
    <row r="26" spans="1:7" x14ac:dyDescent="0.15">
      <c r="A26" s="49"/>
      <c r="B26" s="60" t="s">
        <v>176</v>
      </c>
      <c r="C26" s="47"/>
      <c r="D26" s="18">
        <f t="shared" ref="D26:G26" si="11">D22</f>
        <v>0</v>
      </c>
      <c r="E26" s="18">
        <f t="shared" si="11"/>
        <v>0</v>
      </c>
      <c r="F26" s="18">
        <f t="shared" si="11"/>
        <v>2.73</v>
      </c>
      <c r="G26" s="18">
        <f t="shared" si="11"/>
        <v>2.73</v>
      </c>
    </row>
    <row r="27" spans="1:7" ht="12.75" customHeight="1" x14ac:dyDescent="0.2">
      <c r="A27" s="20"/>
      <c r="G27" s="21"/>
    </row>
    <row r="28" spans="1:7" ht="12.75" customHeight="1" x14ac:dyDescent="0.15">
      <c r="A28" s="34" t="s">
        <v>126</v>
      </c>
      <c r="B28" s="35"/>
      <c r="C28" s="35"/>
      <c r="D28" s="35"/>
      <c r="E28" s="35"/>
      <c r="F28" s="35"/>
      <c r="G28" s="36"/>
    </row>
    <row r="29" spans="1:7" ht="34" customHeight="1" x14ac:dyDescent="0.15">
      <c r="A29" s="64" t="s">
        <v>161</v>
      </c>
      <c r="B29" s="65"/>
      <c r="C29" s="65"/>
      <c r="D29" s="65"/>
      <c r="E29" s="65"/>
      <c r="F29" s="65"/>
      <c r="G29" s="65"/>
    </row>
    <row r="30" spans="1:7" x14ac:dyDescent="0.15">
      <c r="A30" s="63" t="s">
        <v>162</v>
      </c>
      <c r="B30" s="63"/>
      <c r="C30" s="63"/>
      <c r="D30" s="63"/>
      <c r="E30" s="63"/>
      <c r="F30" s="63"/>
      <c r="G30" s="63"/>
    </row>
    <row r="31" spans="1:7" x14ac:dyDescent="0.15">
      <c r="A31" s="63" t="s">
        <v>163</v>
      </c>
      <c r="B31" s="63"/>
      <c r="C31" s="63"/>
      <c r="D31" s="63"/>
      <c r="E31" s="63"/>
      <c r="F31" s="63"/>
      <c r="G31" s="63"/>
    </row>
    <row r="32" spans="1:7" x14ac:dyDescent="0.15">
      <c r="A32" s="67" t="s">
        <v>164</v>
      </c>
      <c r="B32" s="67"/>
      <c r="C32" s="67"/>
      <c r="D32" s="67"/>
      <c r="E32" s="67"/>
      <c r="F32" s="67"/>
      <c r="G32" s="67"/>
    </row>
    <row r="33" spans="1:7" ht="45" customHeight="1" x14ac:dyDescent="0.15">
      <c r="A33" s="66" t="s">
        <v>180</v>
      </c>
      <c r="B33" s="66"/>
      <c r="C33" s="66"/>
      <c r="D33" s="66"/>
      <c r="E33" s="66"/>
      <c r="F33" s="66"/>
      <c r="G33" s="66"/>
    </row>
    <row r="34" spans="1:7" ht="17" customHeight="1" x14ac:dyDescent="0.15">
      <c r="A34" s="63" t="s">
        <v>166</v>
      </c>
      <c r="B34" s="63"/>
      <c r="C34" s="63"/>
      <c r="D34" s="63"/>
      <c r="E34" s="63"/>
      <c r="F34" s="63"/>
      <c r="G34" s="63"/>
    </row>
    <row r="35" spans="1:7" x14ac:dyDescent="0.15">
      <c r="A35" s="67" t="s">
        <v>167</v>
      </c>
      <c r="B35" s="67"/>
      <c r="C35" s="67"/>
      <c r="D35" s="67"/>
      <c r="E35" s="67"/>
      <c r="F35" s="67"/>
      <c r="G35" s="67"/>
    </row>
    <row r="36" spans="1:7" ht="13" x14ac:dyDescent="0.15">
      <c r="A36" s="62" t="s">
        <v>168</v>
      </c>
      <c r="B36" s="62"/>
      <c r="C36" s="62"/>
      <c r="D36" s="62"/>
      <c r="E36" s="62"/>
      <c r="F36" s="62"/>
      <c r="G36" s="62"/>
    </row>
    <row r="37" spans="1:7" ht="15" customHeight="1" x14ac:dyDescent="0.15">
      <c r="A37" s="61" t="s">
        <v>169</v>
      </c>
      <c r="B37" s="61"/>
      <c r="C37" s="61"/>
      <c r="D37" s="61"/>
      <c r="E37" s="61"/>
      <c r="F37" s="61"/>
      <c r="G37" s="61"/>
    </row>
    <row r="38" spans="1:7" ht="40" customHeight="1" x14ac:dyDescent="0.15">
      <c r="A38" s="62" t="s">
        <v>186</v>
      </c>
      <c r="B38" s="62"/>
      <c r="C38" s="62"/>
      <c r="D38" s="62"/>
      <c r="E38" s="62"/>
      <c r="F38" s="62"/>
      <c r="G38" s="62"/>
    </row>
    <row r="39" spans="1:7" x14ac:dyDescent="0.15">
      <c r="A39" s="63" t="s">
        <v>170</v>
      </c>
      <c r="B39" s="63"/>
      <c r="C39" s="63"/>
      <c r="D39" s="63"/>
      <c r="E39" s="63"/>
      <c r="F39" s="63"/>
      <c r="G39" s="63"/>
    </row>
    <row r="40" spans="1:7" ht="12.75" customHeight="1" x14ac:dyDescent="0.15"/>
    <row r="41" spans="1:7" ht="12" customHeight="1" x14ac:dyDescent="0.15"/>
    <row r="42" spans="1:7" ht="12" customHeight="1" x14ac:dyDescent="0.15"/>
    <row r="43" spans="1:7" ht="12" customHeight="1" x14ac:dyDescent="0.15"/>
    <row r="44" spans="1:7" ht="12" customHeight="1" x14ac:dyDescent="0.15"/>
    <row r="45" spans="1:7" ht="12" customHeight="1" x14ac:dyDescent="0.15"/>
    <row r="46" spans="1:7" ht="12" customHeight="1" x14ac:dyDescent="0.15"/>
    <row r="47" spans="1:7" ht="12" customHeight="1" x14ac:dyDescent="0.15"/>
    <row r="48" spans="1: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sheetData>
  <mergeCells count="36">
    <mergeCell ref="A37:G37"/>
    <mergeCell ref="A38:G38"/>
    <mergeCell ref="A39:G39"/>
    <mergeCell ref="A36:G36"/>
    <mergeCell ref="A29:G29"/>
    <mergeCell ref="A33:G33"/>
    <mergeCell ref="A35:G35"/>
    <mergeCell ref="A34:G34"/>
    <mergeCell ref="A32:G32"/>
    <mergeCell ref="A31:G31"/>
    <mergeCell ref="A30:G30"/>
    <mergeCell ref="A21:C21"/>
    <mergeCell ref="A22:C22"/>
    <mergeCell ref="A23:C23"/>
    <mergeCell ref="A24:A26"/>
    <mergeCell ref="B24:C24"/>
    <mergeCell ref="B25:C25"/>
    <mergeCell ref="B26:C26"/>
    <mergeCell ref="A10:C10"/>
    <mergeCell ref="B17:C17"/>
    <mergeCell ref="B18:C18"/>
    <mergeCell ref="B19:C19"/>
    <mergeCell ref="B20:C20"/>
    <mergeCell ref="A11:C11"/>
    <mergeCell ref="A12:C12"/>
    <mergeCell ref="A13:C13"/>
    <mergeCell ref="A14:C14"/>
    <mergeCell ref="A15:A20"/>
    <mergeCell ref="B15:C15"/>
    <mergeCell ref="B16:C16"/>
    <mergeCell ref="D4:G4"/>
    <mergeCell ref="A5:A6"/>
    <mergeCell ref="B5:B6"/>
    <mergeCell ref="C5:C6"/>
    <mergeCell ref="D5:F5"/>
    <mergeCell ref="G5:G6"/>
  </mergeCells>
  <pageMargins left="0.7" right="0.7" top="0.75" bottom="0.75" header="0" footer="0"/>
  <pageSetup paperSize="9" scale="6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zoomScaleNormal="100" workbookViewId="0">
      <selection activeCell="A23" sqref="A23:XFD23"/>
    </sheetView>
  </sheetViews>
  <sheetFormatPr baseColWidth="10" defaultColWidth="14.5" defaultRowHeight="15" customHeight="1" outlineLevelCol="1" x14ac:dyDescent="0.15"/>
  <cols>
    <col min="1" max="1" width="52.5" customWidth="1" outlineLevel="1"/>
    <col min="2" max="4" width="20" customWidth="1" outlineLevel="1"/>
    <col min="5" max="26" width="10.6640625" customWidth="1"/>
  </cols>
  <sheetData>
    <row r="1" spans="1:4" ht="15.75" customHeight="1" x14ac:dyDescent="0.2">
      <c r="A1" s="1" t="s">
        <v>0</v>
      </c>
    </row>
    <row r="2" spans="1:4" ht="18" customHeight="1" x14ac:dyDescent="0.2">
      <c r="A2" s="3" t="s">
        <v>127</v>
      </c>
    </row>
    <row r="3" spans="1:4" ht="12.75" customHeight="1" x14ac:dyDescent="0.15">
      <c r="A3" s="7" t="s">
        <v>106</v>
      </c>
    </row>
    <row r="4" spans="1:4" ht="18" customHeight="1" x14ac:dyDescent="0.2">
      <c r="A4" s="3"/>
      <c r="B4" s="24"/>
    </row>
    <row r="5" spans="1:4" ht="56.25" customHeight="1" x14ac:dyDescent="0.15">
      <c r="A5" s="4" t="s">
        <v>128</v>
      </c>
      <c r="B5" s="8" t="s">
        <v>109</v>
      </c>
      <c r="C5" s="8" t="s">
        <v>129</v>
      </c>
      <c r="D5" s="8" t="s">
        <v>130</v>
      </c>
    </row>
    <row r="6" spans="1:4" ht="12.75" customHeight="1" x14ac:dyDescent="0.15">
      <c r="A6" s="6" t="s">
        <v>131</v>
      </c>
      <c r="B6" s="11">
        <v>42.92</v>
      </c>
      <c r="C6" s="25">
        <v>0</v>
      </c>
      <c r="D6" s="25">
        <v>0</v>
      </c>
    </row>
    <row r="7" spans="1:4" ht="12.75" customHeight="1" x14ac:dyDescent="0.15">
      <c r="A7" s="6" t="s">
        <v>132</v>
      </c>
      <c r="B7" s="11">
        <v>42</v>
      </c>
      <c r="C7" s="25">
        <v>0</v>
      </c>
      <c r="D7" s="25">
        <v>0</v>
      </c>
    </row>
    <row r="8" spans="1:4" ht="12.75" customHeight="1" x14ac:dyDescent="0.15">
      <c r="A8" s="6" t="s">
        <v>133</v>
      </c>
      <c r="B8" s="11">
        <v>30.64</v>
      </c>
      <c r="C8" s="25">
        <v>0</v>
      </c>
      <c r="D8" s="25">
        <v>0</v>
      </c>
    </row>
    <row r="9" spans="1:4" ht="12.75" customHeight="1" x14ac:dyDescent="0.15">
      <c r="A9" s="6" t="s">
        <v>134</v>
      </c>
      <c r="B9" s="11">
        <v>0</v>
      </c>
      <c r="C9" s="25">
        <v>0</v>
      </c>
      <c r="D9" s="25">
        <v>0</v>
      </c>
    </row>
    <row r="10" spans="1:4" ht="12.75" customHeight="1" x14ac:dyDescent="0.15">
      <c r="A10" s="6" t="s">
        <v>135</v>
      </c>
      <c r="B10" s="11">
        <v>110.16000000000001</v>
      </c>
      <c r="C10" s="25">
        <v>0</v>
      </c>
      <c r="D10" s="25">
        <v>0</v>
      </c>
    </row>
    <row r="11" spans="1:4" ht="12.75" customHeight="1" x14ac:dyDescent="0.15">
      <c r="A11" s="6" t="s">
        <v>136</v>
      </c>
      <c r="B11" s="11">
        <v>20.39</v>
      </c>
      <c r="C11" s="25">
        <v>0</v>
      </c>
      <c r="D11" s="25">
        <v>0</v>
      </c>
    </row>
    <row r="12" spans="1:4" ht="12.75" customHeight="1" x14ac:dyDescent="0.15">
      <c r="A12" s="6" t="s">
        <v>137</v>
      </c>
      <c r="B12" s="11">
        <v>159.26</v>
      </c>
      <c r="C12" s="25">
        <v>0</v>
      </c>
      <c r="D12" s="25">
        <v>0</v>
      </c>
    </row>
    <row r="13" spans="1:4" ht="12.75" customHeight="1" x14ac:dyDescent="0.15">
      <c r="A13" s="6" t="s">
        <v>138</v>
      </c>
      <c r="B13" s="11">
        <v>76.52</v>
      </c>
      <c r="C13" s="25">
        <v>0</v>
      </c>
      <c r="D13" s="25">
        <v>0</v>
      </c>
    </row>
    <row r="14" spans="1:4" ht="12.75" customHeight="1" x14ac:dyDescent="0.15">
      <c r="A14" s="6" t="s">
        <v>139</v>
      </c>
      <c r="B14" s="11">
        <v>0</v>
      </c>
      <c r="C14" s="25">
        <v>0</v>
      </c>
      <c r="D14" s="25">
        <v>0</v>
      </c>
    </row>
    <row r="15" spans="1:4" ht="12.75" customHeight="1" x14ac:dyDescent="0.15">
      <c r="A15" s="6" t="s">
        <v>140</v>
      </c>
      <c r="B15" s="11">
        <v>55.050000000000004</v>
      </c>
      <c r="C15" s="25">
        <v>0</v>
      </c>
      <c r="D15" s="25">
        <v>0</v>
      </c>
    </row>
    <row r="16" spans="1:4" ht="12.75" customHeight="1" x14ac:dyDescent="0.15">
      <c r="A16" s="6" t="s">
        <v>141</v>
      </c>
      <c r="B16" s="11">
        <v>27.090000000000003</v>
      </c>
      <c r="C16" s="25">
        <v>0</v>
      </c>
      <c r="D16" s="25">
        <v>0</v>
      </c>
    </row>
    <row r="17" spans="1:4" ht="12.75" customHeight="1" x14ac:dyDescent="0.15">
      <c r="A17" s="6" t="s">
        <v>142</v>
      </c>
      <c r="B17" s="11">
        <v>4.4800000000000004</v>
      </c>
      <c r="C17" s="25">
        <v>0</v>
      </c>
      <c r="D17" s="25">
        <v>0</v>
      </c>
    </row>
    <row r="18" spans="1:4" x14ac:dyDescent="0.15">
      <c r="A18" s="44" t="s">
        <v>182</v>
      </c>
      <c r="B18" s="11">
        <v>-0.75</v>
      </c>
      <c r="C18" s="25">
        <v>0</v>
      </c>
      <c r="D18" s="25">
        <v>0</v>
      </c>
    </row>
    <row r="19" spans="1:4" ht="12.75" customHeight="1" x14ac:dyDescent="0.15">
      <c r="A19" s="26" t="s">
        <v>109</v>
      </c>
      <c r="B19" s="27">
        <f t="shared" ref="B19:D19" si="0">SUM(B6:B18)</f>
        <v>567.76</v>
      </c>
      <c r="C19" s="28">
        <f t="shared" si="0"/>
        <v>0</v>
      </c>
      <c r="D19" s="28">
        <f t="shared" si="0"/>
        <v>0</v>
      </c>
    </row>
    <row r="20" spans="1:4" ht="12.75" customHeight="1" x14ac:dyDescent="0.15">
      <c r="A20" s="7" t="s">
        <v>143</v>
      </c>
    </row>
    <row r="21" spans="1:4" ht="12" customHeight="1" x14ac:dyDescent="0.15"/>
    <row r="22" spans="1:4" ht="12" customHeight="1" x14ac:dyDescent="0.15">
      <c r="B22" s="22"/>
      <c r="C22" s="22"/>
      <c r="D22" s="22"/>
    </row>
    <row r="23" spans="1:4" s="41" customFormat="1" ht="105" customHeight="1" x14ac:dyDescent="0.15">
      <c r="A23" s="62" t="s">
        <v>183</v>
      </c>
      <c r="B23" s="68"/>
      <c r="C23" s="68"/>
      <c r="D23" s="68"/>
    </row>
    <row r="24" spans="1:4" ht="12.75" customHeight="1" x14ac:dyDescent="0.15">
      <c r="A24" s="23"/>
      <c r="B24" s="22"/>
      <c r="C24" s="22"/>
      <c r="D24" s="22"/>
    </row>
    <row r="25" spans="1:4" ht="12.75" customHeight="1" x14ac:dyDescent="0.15">
      <c r="A25" s="23"/>
      <c r="B25" s="22"/>
      <c r="C25" s="22"/>
      <c r="D25" s="22"/>
    </row>
    <row r="26" spans="1:4" ht="12" customHeight="1" x14ac:dyDescent="0.15"/>
    <row r="27" spans="1:4" ht="12" customHeight="1" x14ac:dyDescent="0.15"/>
    <row r="28" spans="1:4" ht="12" customHeight="1" x14ac:dyDescent="0.15"/>
    <row r="29" spans="1:4" ht="12" customHeight="1" x14ac:dyDescent="0.15"/>
    <row r="30" spans="1:4" ht="12" customHeight="1" x14ac:dyDescent="0.15"/>
    <row r="31" spans="1:4" ht="12" customHeight="1" x14ac:dyDescent="0.15"/>
    <row r="32" spans="1: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zoomScaleNormal="100" workbookViewId="0"/>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0.6640625" customWidth="1"/>
  </cols>
  <sheetData>
    <row r="1" spans="1:8" ht="15.75" customHeight="1" x14ac:dyDescent="0.2">
      <c r="A1" s="1" t="s">
        <v>0</v>
      </c>
    </row>
    <row r="2" spans="1:8" ht="18" customHeight="1" x14ac:dyDescent="0.2">
      <c r="A2" s="3" t="s">
        <v>144</v>
      </c>
    </row>
    <row r="3" spans="1:8" ht="12.75" customHeight="1" x14ac:dyDescent="0.15">
      <c r="A3" s="7" t="s">
        <v>106</v>
      </c>
    </row>
    <row r="4" spans="1:8" ht="12" customHeight="1" x14ac:dyDescent="0.15"/>
    <row r="5" spans="1:8" ht="58" x14ac:dyDescent="0.15">
      <c r="A5" s="4" t="s">
        <v>145</v>
      </c>
      <c r="B5" s="29" t="s">
        <v>146</v>
      </c>
      <c r="C5" s="29" t="s">
        <v>147</v>
      </c>
      <c r="D5" s="8" t="s">
        <v>148</v>
      </c>
      <c r="G5" s="30"/>
      <c r="H5" s="30"/>
    </row>
    <row r="6" spans="1:8" ht="29.25" customHeight="1" x14ac:dyDescent="0.15">
      <c r="A6" s="10" t="s">
        <v>149</v>
      </c>
      <c r="B6" s="11">
        <v>0</v>
      </c>
      <c r="C6" s="11">
        <v>30</v>
      </c>
      <c r="D6" s="11">
        <f t="shared" ref="D6:D7" si="0">C6+B6</f>
        <v>30</v>
      </c>
    </row>
    <row r="7" spans="1:8" ht="27.75" customHeight="1" x14ac:dyDescent="0.15">
      <c r="A7" s="10" t="s">
        <v>150</v>
      </c>
      <c r="B7" s="11">
        <v>0</v>
      </c>
      <c r="C7" s="11">
        <v>60.92</v>
      </c>
      <c r="D7" s="11">
        <f t="shared" si="0"/>
        <v>60.92</v>
      </c>
    </row>
    <row r="8" spans="1:8" ht="12.75" customHeight="1" x14ac:dyDescent="0.15">
      <c r="A8" s="26" t="s">
        <v>109</v>
      </c>
      <c r="B8" s="27">
        <f t="shared" ref="B8:D8" si="1">SUM(B6:B7)</f>
        <v>0</v>
      </c>
      <c r="C8" s="27">
        <f t="shared" si="1"/>
        <v>90.92</v>
      </c>
      <c r="D8" s="27">
        <f t="shared" si="1"/>
        <v>90.92</v>
      </c>
    </row>
    <row r="9" spans="1:8" ht="12.75" customHeight="1" x14ac:dyDescent="0.15">
      <c r="A9" s="7" t="s">
        <v>151</v>
      </c>
    </row>
    <row r="10" spans="1:8" ht="12" customHeight="1" x14ac:dyDescent="0.15"/>
    <row r="11" spans="1:8" ht="12" customHeight="1" x14ac:dyDescent="0.15"/>
    <row r="12" spans="1:8" ht="12.75" customHeight="1" x14ac:dyDescent="0.15">
      <c r="A12" s="7" t="s">
        <v>152</v>
      </c>
    </row>
    <row r="13" spans="1:8" ht="15" customHeight="1" x14ac:dyDescent="0.15">
      <c r="A13" s="31" t="s">
        <v>153</v>
      </c>
    </row>
    <row r="14" spans="1:8" ht="15" customHeight="1" x14ac:dyDescent="0.15">
      <c r="A14" s="31" t="s">
        <v>154</v>
      </c>
    </row>
    <row r="15" spans="1:8" ht="12" customHeight="1" x14ac:dyDescent="0.15"/>
    <row r="16" spans="1:8"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paperSize="9" scale="8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zoomScaleNormal="100" workbookViewId="0">
      <selection activeCell="A25" sqref="A25:XFD25"/>
    </sheetView>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0.6640625" customWidth="1"/>
  </cols>
  <sheetData>
    <row r="1" spans="1:8" ht="15.75" customHeight="1" x14ac:dyDescent="0.2">
      <c r="A1" s="1" t="s">
        <v>0</v>
      </c>
    </row>
    <row r="2" spans="1:8" ht="18" customHeight="1" x14ac:dyDescent="0.2">
      <c r="A2" s="3" t="s">
        <v>155</v>
      </c>
    </row>
    <row r="3" spans="1:8" ht="12.75" customHeight="1" x14ac:dyDescent="0.15">
      <c r="A3" s="7" t="s">
        <v>106</v>
      </c>
    </row>
    <row r="4" spans="1:8" ht="18" customHeight="1" x14ac:dyDescent="0.2">
      <c r="A4" s="3"/>
    </row>
    <row r="5" spans="1:8" ht="17.25" customHeight="1" x14ac:dyDescent="0.2">
      <c r="A5" s="3"/>
      <c r="B5" s="45" t="s">
        <v>6</v>
      </c>
      <c r="C5" s="47"/>
      <c r="D5" s="45" t="s">
        <v>96</v>
      </c>
      <c r="E5" s="47"/>
      <c r="F5" s="45" t="s">
        <v>102</v>
      </c>
      <c r="G5" s="47"/>
    </row>
    <row r="6" spans="1:8" ht="44" x14ac:dyDescent="0.15">
      <c r="A6" s="4" t="s">
        <v>128</v>
      </c>
      <c r="B6" s="8" t="s">
        <v>156</v>
      </c>
      <c r="C6" s="29" t="s">
        <v>157</v>
      </c>
      <c r="D6" s="8" t="s">
        <v>156</v>
      </c>
      <c r="E6" s="29" t="s">
        <v>158</v>
      </c>
      <c r="F6" s="8" t="s">
        <v>156</v>
      </c>
      <c r="G6" s="29" t="s">
        <v>159</v>
      </c>
      <c r="H6" s="8" t="s">
        <v>109</v>
      </c>
    </row>
    <row r="7" spans="1:8" ht="12.75" customHeight="1" x14ac:dyDescent="0.15">
      <c r="A7" s="6" t="s">
        <v>131</v>
      </c>
      <c r="B7" s="32">
        <v>4.07</v>
      </c>
      <c r="C7" s="32">
        <v>17.7</v>
      </c>
      <c r="D7" s="32">
        <v>1.34</v>
      </c>
      <c r="E7" s="32">
        <v>19.809999999999999</v>
      </c>
      <c r="F7" s="32">
        <v>0</v>
      </c>
      <c r="G7" s="32">
        <v>0</v>
      </c>
      <c r="H7" s="32">
        <f t="shared" ref="H7:H19" si="0">SUM(B7:G7)</f>
        <v>42.92</v>
      </c>
    </row>
    <row r="8" spans="1:8" ht="12.75" customHeight="1" x14ac:dyDescent="0.15">
      <c r="A8" s="6" t="s">
        <v>132</v>
      </c>
      <c r="B8" s="32">
        <v>0.6</v>
      </c>
      <c r="C8" s="32">
        <v>41.4</v>
      </c>
      <c r="D8" s="32">
        <v>0</v>
      </c>
      <c r="E8" s="32">
        <v>0</v>
      </c>
      <c r="F8" s="32">
        <v>0</v>
      </c>
      <c r="G8" s="32">
        <v>0</v>
      </c>
      <c r="H8" s="32">
        <f t="shared" si="0"/>
        <v>42</v>
      </c>
    </row>
    <row r="9" spans="1:8" ht="12.75" customHeight="1" x14ac:dyDescent="0.15">
      <c r="A9" s="6" t="s">
        <v>133</v>
      </c>
      <c r="B9" s="32">
        <v>0</v>
      </c>
      <c r="C9" s="32">
        <v>10.77</v>
      </c>
      <c r="D9" s="32">
        <v>1.1200000000000001</v>
      </c>
      <c r="E9" s="32">
        <v>18.75</v>
      </c>
      <c r="F9" s="32">
        <v>0</v>
      </c>
      <c r="G9" s="32">
        <v>0</v>
      </c>
      <c r="H9" s="32">
        <f t="shared" si="0"/>
        <v>30.64</v>
      </c>
    </row>
    <row r="10" spans="1:8" ht="12.75" customHeight="1" x14ac:dyDescent="0.15">
      <c r="A10" s="6" t="s">
        <v>134</v>
      </c>
      <c r="B10" s="32">
        <v>0</v>
      </c>
      <c r="C10" s="32">
        <v>0</v>
      </c>
      <c r="D10" s="32">
        <v>0</v>
      </c>
      <c r="E10" s="32">
        <v>0</v>
      </c>
      <c r="F10" s="32">
        <v>0</v>
      </c>
      <c r="G10" s="32">
        <v>0</v>
      </c>
      <c r="H10" s="32">
        <f t="shared" si="0"/>
        <v>0</v>
      </c>
    </row>
    <row r="11" spans="1:8" ht="12.75" customHeight="1" x14ac:dyDescent="0.15">
      <c r="A11" s="6" t="s">
        <v>135</v>
      </c>
      <c r="B11" s="32">
        <v>6.17</v>
      </c>
      <c r="C11" s="32">
        <v>91.54</v>
      </c>
      <c r="D11" s="32">
        <v>2.17</v>
      </c>
      <c r="E11" s="32">
        <v>10.28</v>
      </c>
      <c r="F11" s="32">
        <v>0</v>
      </c>
      <c r="G11" s="32">
        <v>0</v>
      </c>
      <c r="H11" s="32">
        <f t="shared" si="0"/>
        <v>110.16000000000001</v>
      </c>
    </row>
    <row r="12" spans="1:8" ht="12.75" customHeight="1" x14ac:dyDescent="0.15">
      <c r="A12" s="6" t="s">
        <v>136</v>
      </c>
      <c r="B12" s="32">
        <v>1.4</v>
      </c>
      <c r="C12" s="32">
        <v>9.89</v>
      </c>
      <c r="D12" s="32">
        <v>0.32</v>
      </c>
      <c r="E12" s="32">
        <v>8.7799999999999994</v>
      </c>
      <c r="F12" s="32">
        <v>0</v>
      </c>
      <c r="G12" s="32">
        <v>0</v>
      </c>
      <c r="H12" s="32">
        <f t="shared" si="0"/>
        <v>20.39</v>
      </c>
    </row>
    <row r="13" spans="1:8" ht="12.75" customHeight="1" x14ac:dyDescent="0.15">
      <c r="A13" s="6" t="s">
        <v>137</v>
      </c>
      <c r="B13" s="32">
        <v>32.92</v>
      </c>
      <c r="C13" s="32">
        <v>82.92</v>
      </c>
      <c r="D13" s="32">
        <v>4.0999999999999996</v>
      </c>
      <c r="E13" s="32">
        <v>39.32</v>
      </c>
      <c r="F13" s="32">
        <v>0</v>
      </c>
      <c r="G13" s="32">
        <v>0</v>
      </c>
      <c r="H13" s="32">
        <f t="shared" si="0"/>
        <v>159.26</v>
      </c>
    </row>
    <row r="14" spans="1:8" ht="12.75" customHeight="1" x14ac:dyDescent="0.15">
      <c r="A14" s="6" t="s">
        <v>138</v>
      </c>
      <c r="B14" s="32">
        <v>4.7</v>
      </c>
      <c r="C14" s="32">
        <v>47.69</v>
      </c>
      <c r="D14" s="32">
        <v>0.3</v>
      </c>
      <c r="E14" s="32">
        <v>23.83</v>
      </c>
      <c r="F14" s="32">
        <v>0</v>
      </c>
      <c r="G14" s="32">
        <v>0</v>
      </c>
      <c r="H14" s="32">
        <f t="shared" si="0"/>
        <v>76.52</v>
      </c>
    </row>
    <row r="15" spans="1:8" ht="12.75" customHeight="1" x14ac:dyDescent="0.15">
      <c r="A15" s="6" t="s">
        <v>139</v>
      </c>
      <c r="B15" s="32">
        <v>0</v>
      </c>
      <c r="C15" s="32">
        <v>0</v>
      </c>
      <c r="D15" s="32">
        <v>0</v>
      </c>
      <c r="E15" s="32">
        <v>0</v>
      </c>
      <c r="F15" s="32">
        <v>0</v>
      </c>
      <c r="G15" s="32">
        <v>0</v>
      </c>
      <c r="H15" s="32">
        <f t="shared" si="0"/>
        <v>0</v>
      </c>
    </row>
    <row r="16" spans="1:8" ht="12.75" customHeight="1" x14ac:dyDescent="0.15">
      <c r="A16" s="6" t="s">
        <v>140</v>
      </c>
      <c r="B16" s="32">
        <v>0</v>
      </c>
      <c r="C16" s="32">
        <v>4.08</v>
      </c>
      <c r="D16" s="32">
        <v>18.59</v>
      </c>
      <c r="E16" s="32">
        <v>32.380000000000003</v>
      </c>
      <c r="F16" s="32">
        <v>0</v>
      </c>
      <c r="G16" s="32">
        <v>0</v>
      </c>
      <c r="H16" s="32">
        <f t="shared" si="0"/>
        <v>55.050000000000004</v>
      </c>
    </row>
    <row r="17" spans="1:8" ht="12.75" customHeight="1" x14ac:dyDescent="0.15">
      <c r="A17" s="6" t="s">
        <v>141</v>
      </c>
      <c r="B17" s="32">
        <v>0</v>
      </c>
      <c r="C17" s="32">
        <v>0</v>
      </c>
      <c r="D17" s="32">
        <v>6.74</v>
      </c>
      <c r="E17" s="32">
        <v>20.350000000000001</v>
      </c>
      <c r="F17" s="32">
        <v>0</v>
      </c>
      <c r="G17" s="32">
        <v>0</v>
      </c>
      <c r="H17" s="32">
        <f t="shared" si="0"/>
        <v>27.090000000000003</v>
      </c>
    </row>
    <row r="18" spans="1:8" ht="12.75" customHeight="1" x14ac:dyDescent="0.15">
      <c r="A18" s="6" t="s">
        <v>142</v>
      </c>
      <c r="B18" s="32">
        <v>0</v>
      </c>
      <c r="C18" s="32">
        <v>0</v>
      </c>
      <c r="D18" s="32">
        <v>1.46</v>
      </c>
      <c r="E18" s="32">
        <v>3.02</v>
      </c>
      <c r="F18" s="32">
        <v>0</v>
      </c>
      <c r="G18" s="32">
        <v>0</v>
      </c>
      <c r="H18" s="32">
        <f t="shared" si="0"/>
        <v>4.4800000000000004</v>
      </c>
    </row>
    <row r="19" spans="1:8" x14ac:dyDescent="0.15">
      <c r="A19" s="44" t="s">
        <v>184</v>
      </c>
      <c r="B19" s="32">
        <v>0.7</v>
      </c>
      <c r="C19" s="32">
        <v>0</v>
      </c>
      <c r="D19" s="32">
        <v>-1.45</v>
      </c>
      <c r="E19" s="32">
        <v>0</v>
      </c>
      <c r="F19" s="32">
        <v>0</v>
      </c>
      <c r="G19" s="32">
        <v>0</v>
      </c>
      <c r="H19" s="32">
        <f t="shared" si="0"/>
        <v>-0.75</v>
      </c>
    </row>
    <row r="20" spans="1:8" ht="12.75" customHeight="1" x14ac:dyDescent="0.15">
      <c r="A20" s="26" t="s">
        <v>109</v>
      </c>
      <c r="B20" s="27">
        <f t="shared" ref="B20:H20" si="1">SUM(B7:B19)</f>
        <v>50.560000000000009</v>
      </c>
      <c r="C20" s="27">
        <f t="shared" si="1"/>
        <v>305.99</v>
      </c>
      <c r="D20" s="27">
        <f t="shared" si="1"/>
        <v>34.69</v>
      </c>
      <c r="E20" s="27">
        <f t="shared" si="1"/>
        <v>176.52</v>
      </c>
      <c r="F20" s="27">
        <f t="shared" si="1"/>
        <v>0</v>
      </c>
      <c r="G20" s="27">
        <f t="shared" si="1"/>
        <v>0</v>
      </c>
      <c r="H20" s="27">
        <f t="shared" si="1"/>
        <v>567.76</v>
      </c>
    </row>
    <row r="21" spans="1:8" ht="12.75" customHeight="1" x14ac:dyDescent="0.15">
      <c r="A21" s="7" t="s">
        <v>143</v>
      </c>
    </row>
    <row r="22" spans="1:8" ht="12" customHeight="1" x14ac:dyDescent="0.15"/>
    <row r="23" spans="1:8" ht="12.75" customHeight="1" x14ac:dyDescent="0.2">
      <c r="A23" s="20" t="s">
        <v>126</v>
      </c>
    </row>
    <row r="24" spans="1:8" ht="15" customHeight="1" x14ac:dyDescent="0.15">
      <c r="A24" s="31" t="s">
        <v>160</v>
      </c>
    </row>
    <row r="25" spans="1:8" s="41" customFormat="1" ht="67" customHeight="1" x14ac:dyDescent="0.15">
      <c r="A25" s="62" t="s">
        <v>185</v>
      </c>
      <c r="B25" s="62"/>
      <c r="C25" s="62"/>
      <c r="D25" s="62"/>
      <c r="E25" s="62"/>
      <c r="F25" s="62"/>
      <c r="G25" s="62"/>
      <c r="H25" s="62"/>
    </row>
    <row r="26" spans="1:8" ht="12" customHeight="1" x14ac:dyDescent="0.15"/>
    <row r="27" spans="1:8" ht="12.75" customHeight="1" x14ac:dyDescent="0.15">
      <c r="A27" s="22"/>
      <c r="B27" s="22"/>
      <c r="C27" s="22"/>
      <c r="D27" s="22"/>
      <c r="E27" s="22"/>
      <c r="F27" s="22"/>
      <c r="G27" s="22"/>
      <c r="H27" s="22"/>
    </row>
    <row r="28" spans="1:8" ht="12" customHeight="1" x14ac:dyDescent="0.15">
      <c r="A28" s="22"/>
      <c r="B28" s="22"/>
      <c r="C28" s="22"/>
      <c r="D28" s="22"/>
      <c r="E28" s="22"/>
      <c r="F28" s="22"/>
      <c r="G28" s="22"/>
      <c r="H28" s="22"/>
    </row>
    <row r="29" spans="1:8" ht="12" customHeight="1" x14ac:dyDescent="0.15">
      <c r="A29" s="22"/>
      <c r="B29" s="22"/>
      <c r="C29" s="22"/>
      <c r="D29" s="22"/>
      <c r="E29" s="22"/>
      <c r="F29" s="22"/>
      <c r="G29" s="22"/>
      <c r="H29" s="22"/>
    </row>
    <row r="30" spans="1:8" ht="12.75" customHeight="1" x14ac:dyDescent="0.15">
      <c r="A30" s="22"/>
      <c r="B30" s="22"/>
      <c r="C30" s="22"/>
      <c r="D30" s="22"/>
      <c r="E30" s="22"/>
      <c r="F30" s="22"/>
      <c r="G30" s="22"/>
      <c r="H30" s="22"/>
    </row>
    <row r="31" spans="1:8" ht="12.75" customHeight="1" x14ac:dyDescent="0.15">
      <c r="A31" s="22"/>
      <c r="B31" s="22"/>
      <c r="C31" s="22"/>
      <c r="D31" s="22"/>
      <c r="E31" s="22"/>
      <c r="F31" s="22"/>
      <c r="G31" s="22"/>
      <c r="H31" s="22"/>
    </row>
    <row r="32" spans="1:8" ht="12.75" customHeight="1" x14ac:dyDescent="0.15">
      <c r="A32" s="22"/>
      <c r="B32" s="22"/>
      <c r="C32" s="22"/>
      <c r="D32" s="22"/>
      <c r="E32" s="22"/>
      <c r="F32" s="22"/>
      <c r="G32" s="22"/>
      <c r="H32" s="22"/>
    </row>
    <row r="33" spans="1:8" ht="12.75" customHeight="1" x14ac:dyDescent="0.15">
      <c r="A33" s="22"/>
      <c r="B33" s="22"/>
      <c r="C33" s="22"/>
      <c r="D33" s="22"/>
      <c r="E33" s="22"/>
      <c r="F33" s="22"/>
      <c r="G33" s="22"/>
      <c r="H33" s="22"/>
    </row>
    <row r="34" spans="1:8" ht="12" customHeight="1" x14ac:dyDescent="0.15">
      <c r="A34" s="22"/>
      <c r="B34" s="22"/>
      <c r="C34" s="22"/>
      <c r="D34" s="22"/>
      <c r="E34" s="22"/>
      <c r="F34" s="22"/>
      <c r="G34" s="22"/>
      <c r="H34" s="22"/>
    </row>
    <row r="35" spans="1:8" ht="12" customHeight="1" x14ac:dyDescent="0.15"/>
    <row r="36" spans="1:8" ht="12" customHeight="1" x14ac:dyDescent="0.15"/>
    <row r="37" spans="1:8" ht="12" customHeight="1" x14ac:dyDescent="0.15"/>
    <row r="38" spans="1:8" ht="12" customHeight="1" x14ac:dyDescent="0.15"/>
    <row r="39" spans="1:8" ht="12" customHeight="1" x14ac:dyDescent="0.15"/>
    <row r="40" spans="1:8" ht="12" customHeight="1" x14ac:dyDescent="0.15"/>
    <row r="41" spans="1:8" ht="12" customHeight="1" x14ac:dyDescent="0.15"/>
    <row r="42" spans="1:8" ht="12" customHeight="1" x14ac:dyDescent="0.15"/>
    <row r="43" spans="1:8" ht="12" customHeight="1" x14ac:dyDescent="0.15"/>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4">
    <mergeCell ref="B5:C5"/>
    <mergeCell ref="D5:E5"/>
    <mergeCell ref="F5:G5"/>
    <mergeCell ref="A25:H25"/>
  </mergeCells>
  <pageMargins left="0.7" right="0.7" top="0.75" bottom="0.75" header="0" footer="0"/>
  <pageSetup paperSize="9" scale="66"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