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Questa_cartella_di_lavoro" defaultThemeVersion="166925"/>
  <mc:AlternateContent xmlns:mc="http://schemas.openxmlformats.org/markup-compatibility/2006">
    <mc:Choice Requires="x15">
      <x15ac:absPath xmlns:x15ac="http://schemas.microsoft.com/office/spreadsheetml/2010/11/ac" url="C:\Users\lapiana\Desktop\L'Agenzia Supporta i Comuni\Modelli e Format\Elaborazione costi di riuso immobile\"/>
    </mc:Choice>
  </mc:AlternateContent>
  <xr:revisionPtr revIDLastSave="0" documentId="13_ncr:1_{0E4E5AFB-12C8-401B-A569-F4BF755EB420}" xr6:coauthVersionLast="47" xr6:coauthVersionMax="47" xr10:uidLastSave="{00000000-0000-0000-0000-000000000000}"/>
  <bookViews>
    <workbookView xWindow="-120" yWindow="-120" windowWidth="26880" windowHeight="14640" tabRatio="863" firstSheet="4" activeTab="6" xr2:uid="{00000000-000D-0000-FFFF-FFFF00000000}"/>
  </bookViews>
  <sheets>
    <sheet name="380-2001 titoli-intervento" sheetId="1" state="hidden" r:id="rId1"/>
    <sheet name="380-2001 intervento - casistica" sheetId="2" state="hidden" r:id="rId2"/>
    <sheet name="correlazione sopralluogo-DEI" sheetId="15" state="hidden" r:id="rId3"/>
    <sheet name="FINALITA' - PROGETT" sheetId="18" state="hidden" r:id="rId4"/>
    <sheet name="ISTRUZIONI" sheetId="19" r:id="rId5"/>
    <sheet name="RILIEVO CRITICITA' MANUTENTIVE" sheetId="5" r:id="rId6"/>
    <sheet name="SCHEDA DI CALCOLO SPESE MANUT" sheetId="4" r:id="rId7"/>
  </sheets>
  <definedNames>
    <definedName name="_ftnref1" localSheetId="0">'380-2001 titoli-intervento'!$C$6</definedName>
    <definedName name="_ftnref10" localSheetId="0">'380-2001 titoli-intervento'!$C$85</definedName>
    <definedName name="_ftnref11" localSheetId="0">'380-2001 titoli-intervento'!$C$91</definedName>
    <definedName name="_ftnref12" localSheetId="0">'380-2001 titoli-intervento'!$C$94</definedName>
    <definedName name="_ftnref13" localSheetId="0">'380-2001 titoli-intervento'!$C$98</definedName>
    <definedName name="_ftnref14" localSheetId="0">'380-2001 titoli-intervento'!$C$135</definedName>
    <definedName name="_ftnref15" localSheetId="0">'380-2001 titoli-intervento'!$C$140</definedName>
    <definedName name="_ftnref16" localSheetId="0">'380-2001 titoli-intervento'!$C$145</definedName>
    <definedName name="_ftnref17" localSheetId="0">'380-2001 titoli-intervento'!$C$149</definedName>
    <definedName name="_ftnref18" localSheetId="0">'380-2001 titoli-intervento'!$C$171</definedName>
    <definedName name="_ftnref19" localSheetId="0">'380-2001 titoli-intervento'!$C$176</definedName>
    <definedName name="_ftnref2" localSheetId="0">'380-2001 titoli-intervento'!$C$14</definedName>
    <definedName name="_ftnref3" localSheetId="0">'380-2001 titoli-intervento'!$C$18</definedName>
    <definedName name="_ftnref4" localSheetId="0">'380-2001 titoli-intervento'!$C$20</definedName>
    <definedName name="_ftnref5" localSheetId="0">'380-2001 titoli-intervento'!$C$57</definedName>
    <definedName name="_ftnref6" localSheetId="0">'380-2001 titoli-intervento'!$C$62</definedName>
    <definedName name="_ftnref7" localSheetId="0">'380-2001 titoli-intervento'!$C$66</definedName>
    <definedName name="_ftnref8" localSheetId="0">'380-2001 titoli-intervento'!$C$70</definedName>
    <definedName name="_ftnref9" localSheetId="0">'380-2001 titoli-intervento'!$C$74</definedName>
    <definedName name="_xlnm.Print_Area" localSheetId="4">ISTRUZIONI!$A$1:$R$8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5" l="1"/>
  <c r="J20" i="5"/>
  <c r="H21" i="5"/>
  <c r="J21" i="5"/>
  <c r="H22" i="5"/>
  <c r="J22" i="5"/>
  <c r="I23" i="5"/>
  <c r="J23" i="5"/>
  <c r="H24" i="5"/>
  <c r="I24" i="5"/>
  <c r="H25" i="5"/>
  <c r="I25" i="5"/>
  <c r="H26" i="5"/>
  <c r="I26" i="5"/>
  <c r="H27" i="5"/>
  <c r="I27" i="5"/>
  <c r="H28" i="5"/>
  <c r="I28" i="5"/>
  <c r="H29" i="5"/>
  <c r="I29" i="5"/>
  <c r="H30" i="5"/>
  <c r="I30" i="5"/>
  <c r="H31" i="5"/>
  <c r="I31" i="5"/>
  <c r="H32" i="5"/>
  <c r="I32" i="5"/>
  <c r="H33" i="5"/>
  <c r="J33" i="5"/>
  <c r="H34" i="5"/>
  <c r="J34" i="5"/>
  <c r="H35" i="5"/>
  <c r="J35" i="5"/>
  <c r="H36" i="5"/>
  <c r="I36" i="5"/>
  <c r="J36" i="5"/>
  <c r="H37" i="5"/>
  <c r="I37" i="5"/>
  <c r="H38" i="5"/>
  <c r="J38" i="5"/>
  <c r="H39" i="5"/>
  <c r="J39" i="5"/>
  <c r="H40" i="5"/>
  <c r="J40" i="5"/>
  <c r="H41" i="5"/>
  <c r="J41" i="5"/>
  <c r="I42" i="5"/>
  <c r="J42" i="5"/>
  <c r="C4" i="4" l="1"/>
  <c r="C2" i="15"/>
  <c r="J4" i="4" l="1"/>
  <c r="A5" i="4"/>
  <c r="A4" i="4"/>
  <c r="B4" i="4"/>
  <c r="N16" i="5"/>
  <c r="C13" i="15"/>
  <c r="C6" i="15"/>
  <c r="D7" i="15"/>
  <c r="C3" i="15"/>
  <c r="C4" i="15"/>
  <c r="C5" i="15"/>
  <c r="C7" i="15"/>
  <c r="C8" i="15"/>
  <c r="C9" i="15"/>
  <c r="C10" i="15"/>
  <c r="C11" i="15"/>
  <c r="C12" i="15"/>
  <c r="C14" i="15"/>
  <c r="H20" i="5" l="1"/>
  <c r="C25" i="5"/>
  <c r="J32" i="5"/>
  <c r="C37" i="5"/>
  <c r="C23" i="5"/>
  <c r="J30" i="5"/>
  <c r="H42" i="5"/>
  <c r="J25" i="5"/>
  <c r="C30" i="5"/>
  <c r="J37" i="5"/>
  <c r="C42" i="5"/>
  <c r="C35" i="5"/>
  <c r="H23" i="5"/>
  <c r="C28" i="5"/>
  <c r="I35" i="5"/>
  <c r="C40" i="5"/>
  <c r="I39" i="5"/>
  <c r="C21" i="5"/>
  <c r="J28" i="5"/>
  <c r="C33" i="5"/>
  <c r="I40" i="5"/>
  <c r="I21" i="5"/>
  <c r="C26" i="5"/>
  <c r="I33" i="5"/>
  <c r="C38" i="5"/>
  <c r="C20" i="5"/>
  <c r="C32" i="5"/>
  <c r="J26" i="5"/>
  <c r="C31" i="5"/>
  <c r="I38" i="5"/>
  <c r="I22" i="5"/>
  <c r="C39" i="5"/>
  <c r="J27" i="5"/>
  <c r="C24" i="5"/>
  <c r="J31" i="5"/>
  <c r="C36" i="5"/>
  <c r="C41" i="5"/>
  <c r="C27" i="5"/>
  <c r="J24" i="5"/>
  <c r="C29" i="5"/>
  <c r="C22" i="5"/>
  <c r="J29" i="5"/>
  <c r="C34" i="5"/>
  <c r="I41" i="5"/>
  <c r="I34" i="5"/>
  <c r="H43" i="5" l="1"/>
  <c r="I43" i="5"/>
  <c r="D8" i="4" s="1"/>
  <c r="J43" i="5"/>
  <c r="F8" i="4" s="1"/>
  <c r="F9" i="4" s="1"/>
  <c r="C8" i="4"/>
  <c r="D9" i="4" l="1"/>
  <c r="C9" i="4"/>
  <c r="F10" i="4"/>
  <c r="E8" i="4" l="1"/>
  <c r="G8" i="4" s="1"/>
  <c r="G9" i="4" s="1"/>
  <c r="G10" i="4" s="1"/>
  <c r="C10" i="4"/>
  <c r="E9" i="4"/>
  <c r="F11" i="4"/>
  <c r="D10" i="4"/>
  <c r="G11" i="4" l="1"/>
  <c r="C11" i="4"/>
  <c r="E10" i="4"/>
  <c r="D11" i="4"/>
  <c r="D12" i="4" s="1"/>
  <c r="F12" i="4"/>
  <c r="C18" i="4" l="1"/>
  <c r="E11" i="4"/>
  <c r="D18" i="4" s="1"/>
  <c r="C12" i="4"/>
  <c r="E18" i="4"/>
  <c r="G4" i="4" s="1"/>
  <c r="G12" i="4"/>
  <c r="E19" i="4" s="1"/>
  <c r="E12" i="4" l="1"/>
  <c r="D19" i="4" s="1"/>
  <c r="C19" i="4"/>
</calcChain>
</file>

<file path=xl/sharedStrings.xml><?xml version="1.0" encoding="utf-8"?>
<sst xmlns="http://schemas.openxmlformats.org/spreadsheetml/2006/main" count="656" uniqueCount="474">
  <si>
    <t>#</t>
  </si>
  <si>
    <t>ATTIVITÀ</t>
  </si>
  <si>
    <t>REGIME AMMINISTRATIVO</t>
  </si>
  <si>
    <t>CONCENTRAZIONE DI REGIMI AMMINISTRATIVI</t>
  </si>
  <si>
    <t>RIFERIMENTI  NORMATIVI</t>
  </si>
  <si>
    <t>Manutenzione ordinaria</t>
  </si>
  <si>
    <t>Interventi edilizi che riguardano le opere di riparazione, rinnovamento e sostituzione delle finiture degli edifici e quelle necessarie ad integrare o mantenere in efficienza gli impianti tecnologici esistenti</t>
  </si>
  <si>
    <t>Attività edilizia libera</t>
  </si>
  <si>
    <t>Nel caso in cui per la realizzazione dell’intervento siano necessari altri titoli di legittimazione questi vanno acquisiti preventivamente (vedi sottosezione 1.3 della sezione II)</t>
  </si>
  <si>
    <t>D.P.R. n. 380/2001, art. 3, c. 1, lett. a) e art. 6, c. 1, lett. a)</t>
  </si>
  <si>
    <t>Pompe di calore di potenza termica utile nominale inferiore a 12 kW</t>
  </si>
  <si>
    <t>Interventi di installazione delle pompe di calore aria-aria di potenza termica utile nominale inferiore a 12 kW</t>
  </si>
  <si>
    <r>
      <t>D.P.R. n. 380/2001, art. 6, c. 1, lett. a</t>
    </r>
    <r>
      <rPr>
        <i/>
        <sz val="11"/>
        <color rgb="FF333333"/>
        <rFont val="Tahoma"/>
        <family val="2"/>
      </rPr>
      <t>-bis</t>
    </r>
    <r>
      <rPr>
        <sz val="11"/>
        <color rgb="FF333333"/>
        <rFont val="Tahoma"/>
        <family val="2"/>
      </rPr>
      <t>)</t>
    </r>
  </si>
  <si>
    <t>Manutenzione straordinaria (leggera)</t>
  </si>
  <si>
    <t>Opere e modifiche necessarie per rinnovare e sostituire parti degli edifici, nonché per realizzare ed integrare i servizi igienico-sanitari e tecnologici, sempre che non alterino la volumetria complessiva degli edifici e non comportino mutamenti urbanisticamente rilevanti delle destinazioni di uso. Nell’ambito degli interventi di manutenzione straordinaria sono ricompresi anche quelli  consistenti nel frazionamento o accorpamento delle unità immobiliari con esecuzione di opere anche se comportanti la variazione delle superfici delle singole unità immobiliari nonché del carico urbanistico purché non sia modificata la volumetria complessiva degli edifici e si mantenga l'originaria destinazione d'uso; ivi compresa l’apertura di porte interne o lo spostamento di pareti interne, sempre che non riguardino le parti strutturali dell'edificio.</t>
  </si>
  <si>
    <t>Elementi costitutivi della fattispecie previsti dalla legge:</t>
  </si>
  <si>
    <t>non alterino la volumetria complessiva degli edifici e</t>
  </si>
  <si>
    <t>non comportino mutamenti urbanisticamente rilevanti delle destinazioni di uso</t>
  </si>
  <si>
    <t>non modifichino la sagoma e i prospetti dell’edificio</t>
  </si>
  <si>
    <t>non riguardino le parti strutturali dell'edificio</t>
  </si>
  <si>
    <t>CILA[1]</t>
  </si>
  <si>
    <t>Nel caso in cui la CILA riguardi interventi per i quali sono necessari altri titoli abilitativi vedi sottosezione 1.2.</t>
  </si>
  <si>
    <r>
      <t>D.P.R. n. 380/2001, art. 3, c. 1, lett. b) e art. 6</t>
    </r>
    <r>
      <rPr>
        <i/>
        <sz val="11"/>
        <color rgb="FF333333"/>
        <rFont val="Tahoma"/>
        <family val="2"/>
      </rPr>
      <t>-bis</t>
    </r>
  </si>
  <si>
    <t>Manutenzione straordinaria (pesante)</t>
  </si>
  <si>
    <t>Intervento di manutenzione straordinaria di cui al numero 2 che preveda opere interne che riguardino le parti strutturali dell’edificio.</t>
  </si>
  <si>
    <t>Elementi costitutivi della fattispecie desunti dalla legge:</t>
  </si>
  <si>
    <t>Opere interne che riguardino le parti strutturali dell'edificio</t>
  </si>
  <si>
    <t>SCIA[2]</t>
  </si>
  <si>
    <t>Nel caso in cui la SCIA riguardi interventi per i quali sono necessari altri titoli abilitativi vedi  sottosezione 1.2.</t>
  </si>
  <si>
    <t>D.P.R. n. 380/2001, art. 3, c. 1, lett. b) e art. 22 c. 1, lett. a)</t>
  </si>
  <si>
    <t>Restauro e risanamento conservativo (leggero)</t>
  </si>
  <si>
    <t>Interventi edilizi rivolti a conservare l'organismo edilizio e ad assicurarne la funzionalità mediante un insieme sistematico di opere che, nel rispetto degli elementi tipologici, formali e strutturali dell'organismo stesso, ne consentano destinazioni d'uso con essi compatibili. Tali interventi comprendono il consolidamento, il ripristino e il rinnovo degli elementi costitutivi dell'edificio, l'inserimento degli elementi accessori e degli impianti richiesti dalle esigenze dell'uso, l'eliminazione degli elementi estranei all'organismo edilizio.</t>
  </si>
  <si>
    <t>CILA[3]</t>
  </si>
  <si>
    <t>Nel caso in cui la CILA riguardi interventi per i quali sono necessari altri titoli abilitativi vedi  sottosezione 1.2.</t>
  </si>
  <si>
    <r>
      <t>D.P.R. n. 380/2001, art. 3, c. 1, lett. c), art. </t>
    </r>
    <r>
      <rPr>
        <i/>
        <sz val="11"/>
        <color rgb="FF333333"/>
        <rFont val="Tahoma"/>
        <family val="2"/>
      </rPr>
      <t>6-bis</t>
    </r>
    <r>
      <rPr>
        <sz val="11"/>
        <color rgb="FF333333"/>
        <rFont val="Tahoma"/>
        <family val="2"/>
      </rPr>
      <t>,</t>
    </r>
  </si>
  <si>
    <t>Restauro e risanamento conservativo (pesante)</t>
  </si>
  <si>
    <t>Interventi edilizi rivolti a conservare l'organismo edilizio e ad assicurarne la funzionalità mediante un insieme sistematico di opere che, nel rispetto degli elementi tipologici, formali e strutturali dell'organismo stesso, ne consentano destinazioni d'uso con essi compatibili, qualora riguardino parti strutturali dell’edificio. Tali interventi comprendono il consolidamento, il ripristino e il rinnovo degli elementi costitutivi dell'edificio, l'inserimento degli elementi accessori e degli impianti richiesti dalle esigenze dell'uso, l'eliminazione degli elementi estranei all'organismo edilizio, qualora riguardi parti strutturali dell’edificio</t>
  </si>
  <si>
    <t>SCIA[4]</t>
  </si>
  <si>
    <t>Nel caso in cui la SCIA riguardi interventi per i quali sono necessari altri titoli abilitativi vedi sottosezione 1.2.</t>
  </si>
  <si>
    <t>D.P.R. n. 380/2001, art. 3, c. 1, lett. c), art. 22, c. 1, lett. b)</t>
  </si>
  <si>
    <t>Ristrutturazione edilizia cosiddetta “semplice” o “leggera”</t>
  </si>
  <si>
    <t>Interventi rivolti a trasformare gli organismi edilizi mediante un insieme sistematico di opere che possono portare ad un organismo edilizio in tutto o in parte diverso dal precedente. Tali interventi comprendono il ripristino o la sostituzione di alcuni elementi costitutivi dell'edificio, l'eliminazione, la modifica e l'inserimento di nuovi elementi ed impianti.</t>
  </si>
  <si>
    <t>Nell'ambito degli interventi di ristrutturazione edilizia sono ricompresi anche quelli consistenti  nella demolizione e ricostruzione con la stessa volumetria di quello preesistente, fatte salve le sole innovazioni necessarie per l'adeguamento alla normativa antisismica nonché quelli volti al ripristino di edifici, o parti di essi, eventualmente crollati o demoliti, attraverso la loro ricostruzione, purché sia possibile accertarne la preesistente consistenza.</t>
  </si>
  <si>
    <t>Rimane fermo che, con riferimento agli immobili sottoposti a vincoli ai sensi del decreto legislativo 22 gennaio 2004, n. 42 e successive modificazioni, gli interventi di demolizione e ricostruzione e gli interventi di ripristino di edifici crollati o demoliti costituiscono interventi di ristrutturazione edilizia soltanto ove sia rispettata la medesima sagoma dell'edificio preesistente.</t>
  </si>
  <si>
    <t>Elementi costitutivi della fattispecie desunti  dalla legge:</t>
  </si>
  <si>
    <t>non presenti i caratteri della Ristrutturazione ricostruttiva (non preveda la completa demolizione dell’edificio preesistente) e che</t>
  </si>
  <si>
    <t>non presenti i caratteri della Ristrutturazione pesante:</t>
  </si>
  <si>
    <t>1. non aumenti il volume complessivo</t>
  </si>
  <si>
    <t>2. non modifichi la sagoma di edifici vincolati</t>
  </si>
  <si>
    <t>3. non modifichi i prospetti dell’edificio</t>
  </si>
  <si>
    <t>4. non comporti mutamento d’uso urbanisticamente rilevante nel centro storico</t>
  </si>
  <si>
    <t>Intervento di demolizione e ricostruzione:</t>
  </si>
  <si>
    <t>stessa volumetria di quello preesistente, fatte salve le sole innovazioni necessarie per l'adeguamento alla normativa antisismica</t>
  </si>
  <si>
    <t>stessa sagoma dell’edificio preesistente, se vincolato ex D.Lgs n. 42 del 2004 (paesaggistico o storico culturale)</t>
  </si>
  <si>
    <t>senza modifica della sagoma dell’edificio preesistente negli ambiti del centro storico individuati con deliberazione del Consiglio comunale o, in via transitoria, in tutto il centro storico, fino all’assunzione di tale delibera.</t>
  </si>
  <si>
    <t>SCIA</t>
  </si>
  <si>
    <t>D.P.R. n. 380/2001, art. 3, c. 1, lett. d)</t>
  </si>
  <si>
    <t>Ristrutturazione (cosiddetta “pesante”)</t>
  </si>
  <si>
    <t>Gli interventi di ristrutturazione edilizia che portino ad un organismo edilizio in tutto o in parte diverso dal precedente e che comportino modifiche della volumetria complessiva degli edifici o dei prospetti, ovvero che, limitatamente agli immobili compresi nelle zone omogenee A, comportino mutamenti urbanisticamente rilevanti della destinazione d'uso.</t>
  </si>
  <si>
    <t>non prevedano la completa demolizione dell’edificio esistente</t>
  </si>
  <si>
    <t>e comportino:</t>
  </si>
  <si>
    <t>1. aumento del volume complessivo</t>
  </si>
  <si>
    <t>2. modifiche al prospetto dell’edificio</t>
  </si>
  <si>
    <t>3. cambio d’uso urbanisticamente rilevante nel centro storico</t>
  </si>
  <si>
    <t>Autorizzazione/silenzio-assenso ai sensi dell’art. 20 del D.P.R. n. 380/2001</t>
  </si>
  <si>
    <t>o</t>
  </si>
  <si>
    <t>SCIA alternativa all’autorizzazione</t>
  </si>
  <si>
    <t>Nel caso di presentazione della SCIA alternativa all’autorizzazione, l’istanza è presentata 30 giorni prima dell’avvio dei lavori.</t>
  </si>
  <si>
    <t>Nel caso in cui l’autorizzazione o la SCIA alternativa all’autorizzazione si riferiscano ad interventi per i quali sono necessari altri titoli di legittimazione, vedi sottosezioni 1.1. o 1.2. La relativa istanza è presentata allo sportello unico del Comune  che provvede alla convocazione della conferenza dei servizi per l’acquisizione dei titoli aggiuntivi</t>
  </si>
  <si>
    <t>D.P.R. n. 380/2001, artt. 10, c. 1, lett. c), 20 e 23, c. 01 lett. a)</t>
  </si>
  <si>
    <t>Nuova costruzione di manufatto edilizio</t>
  </si>
  <si>
    <t>Costruzione di manufatti edilizi fuori terra o interrati.</t>
  </si>
  <si>
    <t>Nel caso in cui l’autorizzazione si riferisca ad interventi per i quali sono necessari altri titoli di legittimazione, sottosezione 1.1.</t>
  </si>
  <si>
    <t>L’istanza è presentata allo sportello unico del Comune che provvede alla convocazione della conferenza dei servizi per l’acquisizione dei titoli aggiuntivi.</t>
  </si>
  <si>
    <t>D.P.R. n. 380/2001, artt. 3, c. 1, lett. e.1) e 20</t>
  </si>
  <si>
    <t>Nuova costruzione in esecuzione di strumento urbanistico attuativo</t>
  </si>
  <si>
    <t>Gli interventi di nuova costruzione o di ristrutturazione urbanistica qualora siano disciplinati da piani attuativi comunque denominati, ivi compresi gli accordi negoziali aventi valore di piano attuativo, che contengano precise disposizioni plano-volumetriche, tipologiche, formali e costruttive, la cui sussistenza sia stata esplicitamente dichiarata dal competente organo comunale in sede di approvazione degli stessi piani o di ricognizione di quelli vigenti. Qualora i piani attuativi risultino approvati anteriormente all'entrata in vigore della legge 21 dicembre 2001, n. 443, il relativo atto di ricognizione deve avvenire entro trenta giorni dalla richiesta degli interessati; in mancanza si prescinde dall'atto di ricognizione, purché il progetto di costruzione venga accompagnato da apposita relazione tecnica nella quale venga asseverata l'esistenza di piani attuativi con le caratteristiche sopra menzionate.</t>
  </si>
  <si>
    <t>Interventi di nuova costruzione o di ristrutturazione urbanistica qualora:</t>
  </si>
  <si>
    <t>siano disciplinati da piani attuativi comunque denominati, ivi compresi gli accordi negoziali aventi valore di piano attuativo</t>
  </si>
  <si>
    <t>che contengano precise disposizioni plano-volumetriche, tipologiche, formali e costruttive</t>
  </si>
  <si>
    <t>Nel caso in cui la segnalazione si riferisca ad interventi per i quali sono necessari altri titoli di legittimazione, vedi  sottosezione 1.2.</t>
  </si>
  <si>
    <t>D.P.R. n. 380/2001, art. 23, c. 01, lett. b)</t>
  </si>
  <si>
    <t>Ampliamento fuori sagoma</t>
  </si>
  <si>
    <t>Ampliamento di manufatti edilizi esistenti, fuori terra o interrati, all'esterno della  sagoma esistente fermo restando, per gli interventi pertinenziali quanto previsto alla lettera e.6) dell’art.3, c. 1 del d.P.R. 6 giugno 2001, n. 380 .</t>
  </si>
  <si>
    <t>Autorizzazione[5]/</t>
  </si>
  <si>
    <t>silenzio-assenso ai sensi dell’art. 20 del D.P.R. n. 380/2001</t>
  </si>
  <si>
    <t>Nel caso in cui l’autorizzazione si riferisca ad interventi per i quali sono necessari altri titoli di legittimazione,vedi sottosezione 1.1.</t>
  </si>
  <si>
    <t>Interventi di urbanizzazione primaria e secondaria</t>
  </si>
  <si>
    <t>Interventi di urbanizzazione primaria e secondaria realizzati da soggetti diversi dal Comune.</t>
  </si>
  <si>
    <t>Autorizzazione[6]/</t>
  </si>
  <si>
    <t>Nel caso in cui l’autorizzazione si riferisca ad interventi per i quali sono necessari altri titoli di legittimazione, vedi sottosezione 1.1.</t>
  </si>
  <si>
    <t>D.P.R. n. 380/2001, artt. 3, c. 1, lett. e.2) e 20</t>
  </si>
  <si>
    <t>Realizzazione di infrastrutture e impianti</t>
  </si>
  <si>
    <t>Realizzazione di infrastrutture e di impianti, anche per pubblici servizi, che comporti la trasformazione in via permanente di suolo inedificato.</t>
  </si>
  <si>
    <t>Autorizzazione[7]/</t>
  </si>
  <si>
    <t>Nel caso in cui l’autorizzazione si riferisca ad interventi per i quali sono necessari altri titoli di legittimazione vedi sottosezione 1.1.</t>
  </si>
  <si>
    <t>D.P.R. n. 380/2001, artt. 3, c. 1, lett. e.3) e 20</t>
  </si>
  <si>
    <t>Torri e tralicci</t>
  </si>
  <si>
    <t>Installazione di torri e tralicci per impianti radio-ricetrasmittenti e di ripetitori per i servizi di telecomunicazione.</t>
  </si>
  <si>
    <t>Autorizzazione[8]/</t>
  </si>
  <si>
    <t>Nel caso in cui l’autorizzazione si riferisca ad interventi per i quali sono necessari altri titoli di legittimazione, vedi sottosezione  1.1.</t>
  </si>
  <si>
    <t>D.P.R. n. 380/2001, art. 3, c. 1, lett. e.4) e 20</t>
  </si>
  <si>
    <t>Manufatti leggeri  utilizzati come abitazione o luogo di lavoro o magazzini o depositi</t>
  </si>
  <si>
    <t>Installazione di manufatti leggeri, anche prefabbricati, e di strutture di qualsiasi genere, quali roulottes, campers, case mobili, imbarcazioni, che siano utilizzati come abitazioni, ambienti di lavoro, oppure come depositi, magazzini e simili, ad eccezione di quelli che siano diretti a soddisfare esigenze meramente  temporanee.</t>
  </si>
  <si>
    <t>che siano utilizzati come abitazioni, ambienti di lavoro, oppure come depositi, magazzini e simili</t>
  </si>
  <si>
    <t>che non siano diretti a soddisfare esigenze meramente temporanee</t>
  </si>
  <si>
    <t>che non siano ricompresi in strutture ricettive all'aperto per la sosta e il soggiorno dei turisti, previamente autorizzate sotto il profilo urbanistico, edilizio e, ove previsto, paesaggistico, in conformità alle normative regionali di settore.</t>
  </si>
  <si>
    <t>Autorizzazione[9]/</t>
  </si>
  <si>
    <t>D.P.R. n. 380/2001, artt. 3, c. 1, lett. e.5) e 20</t>
  </si>
  <si>
    <t>Manufatti leggeri in strutture ricettive</t>
  </si>
  <si>
    <t>Installazione di manufatti leggeri, anche prefabbricati, e di strutture di qualsiasi genere, quali roulottes, campers, case mobili, imbarcazioni, in strutture ricettive all’aperto per la sosta e il soggiorno dei turisti, previamente autorizzate sotto il profilo urbanistico, edilizio e, ove previsto, paesaggistico, in conformità alle normative regionali di settore.</t>
  </si>
  <si>
    <t>che siano ricompresi in strutture ricettive all'aperto per la sosta e il soggiorno dei turisti, previamente autorizzate sotto il profilo urbanistico, edilizio e, ove previsto, paesaggistico, in conformità alle normative regionali di settore.</t>
  </si>
  <si>
    <t>Attività libera</t>
  </si>
  <si>
    <t>D.P.R. n. 380/2001, art. 3, c. 1, lett. e.5)</t>
  </si>
  <si>
    <t>Realizzazione di pertinenze</t>
  </si>
  <si>
    <t>Interventi pertinenziali che le norme tecniche degli strumenti urbanistici, in relazione alla zonizzazione e al pregio ambientale e paesaggistico delle aree, qualifichino come interventi di nuova costruzione, ovvero che comportino la realizzazione di un volume superiore al 20% del volume dell'edificio principale.</t>
  </si>
  <si>
    <t>che le norme tecniche degli strumenti urbanistici, in relazione alla zonizzazione e al pregio ambientale e paesaggistico delle aree, qualifichino come interventi di nuova costruzione, ovvero</t>
  </si>
  <si>
    <t>che comportino la realizzazione di un volume superiore al 20% del volume dell'edificio principale.</t>
  </si>
  <si>
    <t>Autorizzazione[10]/</t>
  </si>
  <si>
    <t>Nel caso in cui l’autorizzazione si riferisca ad interventi per i quali sono necessari altri titoli di legittimazione,  vedi sottosezione 1.1.</t>
  </si>
  <si>
    <t>D.P.R. n. 380/2001, artt. 3, c. 1, lett. e.6) e 20</t>
  </si>
  <si>
    <t>Depositi e impianti all’aperto</t>
  </si>
  <si>
    <t>Realizzazione di depositi di merci o di materiali, realizzazione di impianti per attività produttive all'aperto ove comportino l'esecuzione di lavori cui consegua la trasformazione permanente del suolo inedificato.</t>
  </si>
  <si>
    <t>Autorizzazione[11]/</t>
  </si>
  <si>
    <t>D.P.R. n. 380/2001, artt. 3, c. 1, lett. e.7) e 20</t>
  </si>
  <si>
    <t>Nuova costruzione (clausola residuale)</t>
  </si>
  <si>
    <t>Interventi di trasformazione edilizia e urbanistica del territorio non rientranti nelle categorie definite alle lettere a), b), c) e d) dell’art. 3 c. 1 del DPR n. 380/2001.</t>
  </si>
  <si>
    <t>Interventi edilizi non riconducibili alle fattispecie delle definizioni di Manutenzione ordinaria, Manutenzione straordinaria, Restauro e risanamento conservativo, Ristrutturazione edilizia</t>
  </si>
  <si>
    <t>Autorizzazione[12]/</t>
  </si>
  <si>
    <t>D.P.R. n. 380/2001, artt. 3, c. 1, lett. e) e 20</t>
  </si>
  <si>
    <t>Ristrutturazione urbanistica</t>
  </si>
  <si>
    <t>Interventi rivolti a sostituire l'esistente tessuto urbanistico-edilizio con altro diverso, mediante un insieme sistematico di interventi edilizi, anche con la modificazione del disegno dei lotti, degli isolati e della rete stradale.</t>
  </si>
  <si>
    <t>Autorizzazione[13]/</t>
  </si>
  <si>
    <t>D.P.R. n. 380/2001, artt. 3, c. 1, lett. f) e 20</t>
  </si>
  <si>
    <t>Eliminazione delle barriere architettoniche</t>
  </si>
  <si>
    <t>Interventi volti all'eliminazione di barriere architettoniche che non comportino la realizzazione di ascensori esterni, ovvero di manufatti che alterino la sagoma dell'edificio.</t>
  </si>
  <si>
    <t>purché:</t>
  </si>
  <si>
    <t>non comportino la realizzazione di ascensori esterni, ovvero</t>
  </si>
  <si>
    <t>di manufatti che alterino la sagoma dell'edificio</t>
  </si>
  <si>
    <t>Nel caso in cui per la realizzazione dell’intervento siano necessari altri titoli di legittimazione questi vanno acquisiti preventivamente (vedi sottosezione 1.3)</t>
  </si>
  <si>
    <t>D.P.R. n. 380/2001, art. 6, c. 1, lett. b)</t>
  </si>
  <si>
    <t>Eliminazione delle barriere architettoniche (pesanti)</t>
  </si>
  <si>
    <t>Gli interventi volti all’eliminazione di barriere architettoniche.</t>
  </si>
  <si>
    <t>Elementi costitutivi della fattispecie desunti dalla legge che:</t>
  </si>
  <si>
    <t>comportino la realizzazione di ascensori esterni, ovvero</t>
  </si>
  <si>
    <t>CILA</t>
  </si>
  <si>
    <t>Nel caso in cui la CILA riguardi interventi per i quali sono necessari altri titoli abilitativi, vedi sottosezione 1.2.</t>
  </si>
  <si>
    <r>
      <t>D.P.R. n. 380/2001, art. 6</t>
    </r>
    <r>
      <rPr>
        <i/>
        <sz val="11"/>
        <color rgb="FF333333"/>
        <rFont val="Tahoma"/>
        <family val="2"/>
      </rPr>
      <t>-bis</t>
    </r>
  </si>
  <si>
    <t>Attività di ricerca nel sottosuolo</t>
  </si>
  <si>
    <t>Opere temporanee per attività di ricerca nel sottosuolo che abbiano carattere geognostico, ad esclusione di attività di ricerca di idrocarburi, e che siano eseguite in aree esterne al centro edificato.</t>
  </si>
  <si>
    <t>che siano eseguite in aree esterne al centro edificato</t>
  </si>
  <si>
    <t>D.P.R. n. 380/2001, art. 6, c. 1, lett. c)</t>
  </si>
  <si>
    <t>Movimenti di terra</t>
  </si>
  <si>
    <t>Movimenti di terra strettamente pertinenti all'esercizio dell'attività agricola e le pratiche agro-silvo-pastorali, compresi gli interventi su impianti idraulici agrari.</t>
  </si>
  <si>
    <t>D.P.R. n. 380/2001, art. 6, c. 1, lett. d)</t>
  </si>
  <si>
    <t>Serre mobili stagionali</t>
  </si>
  <si>
    <t>Serre mobili stagionali, sprovviste di strutture in muratura, funzionali allo svolgimento dell’attività agricola.</t>
  </si>
  <si>
    <t>D.P.R. n. 380/2001, art. 6, c. 1, lett. e)</t>
  </si>
  <si>
    <t>Opere contingenti e temporanee</t>
  </si>
  <si>
    <t>Opere dirette a soddisfare obiettive esigenze contingenti e temporanee e ad essere immediatamente rimosse al cessare della necessità e, comunque, entro un termine non superiore a novanta giorni.</t>
  </si>
  <si>
    <t>Opere dirette a soddisfare obiettive esigenze contingenti e temporanee</t>
  </si>
  <si>
    <t>Destinate ad essere immediatamente rimosse al cessare della necessità</t>
  </si>
  <si>
    <t>e, comunque, entro un termine non superiore a novanta giorni</t>
  </si>
  <si>
    <t>Comunicazione</t>
  </si>
  <si>
    <r>
      <t>D.P.R. n. 380/2001, art. 6, c. 1, lett. e</t>
    </r>
    <r>
      <rPr>
        <i/>
        <sz val="11"/>
        <color rgb="FF333333"/>
        <rFont val="Tahoma"/>
        <family val="2"/>
      </rPr>
      <t>-bis</t>
    </r>
    <r>
      <rPr>
        <sz val="11"/>
        <color rgb="FF333333"/>
        <rFont val="Tahoma"/>
        <family val="2"/>
      </rPr>
      <t>)</t>
    </r>
  </si>
  <si>
    <t>Pavimentazione di aree pertinenziali</t>
  </si>
  <si>
    <t>Opere di pavimentazione e di finitura di spazi esterni, anche per aree di sosta, che siano contenute entro l'indice di permeabilità, ove stabilito dallo strumento urbanistico comunale, ivi compresa la realizzazione di intercapedini interamente interrate e non accessibili, vasche di raccolta delle acque, locali tombati</t>
  </si>
  <si>
    <r>
      <t>D.P.R. n. 380/2001, art. 6, c. 1, lett. e</t>
    </r>
    <r>
      <rPr>
        <i/>
        <sz val="11"/>
        <color rgb="FF333333"/>
        <rFont val="Tahoma"/>
        <family val="2"/>
      </rPr>
      <t>-ter</t>
    </r>
    <r>
      <rPr>
        <sz val="11"/>
        <color rgb="FF333333"/>
        <rFont val="Tahoma"/>
        <family val="2"/>
      </rPr>
      <t>)</t>
    </r>
  </si>
  <si>
    <t>Pannelli fotovoltaici a servizio degli edifici</t>
  </si>
  <si>
    <t>I pannelli solari, fotovoltaici, a servizio degli edifici, da realizzare al di fuori della zona A) di cui al decreto del Ministro per i lavori pubblici 2 aprile 1968, n. 1444.</t>
  </si>
  <si>
    <t>al di fuori della zona A) di cui al decreto del Ministro per i Lavori Pubblici 2 aprile 1968, n. 1444.</t>
  </si>
  <si>
    <r>
      <t>D.P.R. n. 380/2001, art. 6, c. 1, lett. e</t>
    </r>
    <r>
      <rPr>
        <i/>
        <sz val="11"/>
        <color rgb="FF333333"/>
        <rFont val="Tahoma"/>
        <family val="2"/>
      </rPr>
      <t>-quater</t>
    </r>
    <r>
      <rPr>
        <sz val="11"/>
        <color rgb="FF333333"/>
        <rFont val="Tahoma"/>
        <family val="2"/>
      </rPr>
      <t>)</t>
    </r>
  </si>
  <si>
    <t>Aree ludiche ed elementi di arredo delle aree di pertinenza</t>
  </si>
  <si>
    <t>Aree ludiche senza fini di lucro ed elementi di arredo delle aree pertinenziali degli edifici.</t>
  </si>
  <si>
    <t>Nel caso in cui per la realizzazione dell’intervento siano necessari altri titoli di legittimazione questi vanno acquisiti preventivamente (vedi sottosezione 1.3).</t>
  </si>
  <si>
    <r>
      <t>D.P.R. n. 380/2001, art. 6, c. 1, lett. e</t>
    </r>
    <r>
      <rPr>
        <i/>
        <sz val="11"/>
        <color rgb="FF333333"/>
        <rFont val="Tahoma"/>
        <family val="2"/>
      </rPr>
      <t>-quinquies</t>
    </r>
    <r>
      <rPr>
        <sz val="11"/>
        <color rgb="FF333333"/>
        <rFont val="Tahoma"/>
        <family val="2"/>
      </rPr>
      <t>)</t>
    </r>
  </si>
  <si>
    <t>CILA (Clausola residuale)</t>
  </si>
  <si>
    <t>Sono realizzabili mediante Comunicazione di inizio lavori asseverata gli interventi non riconducibili all'elenco di cui all'articolo 6, 10 e 22 del d.P.R. n. 380 del 2001, fatte salve le prescrizioni degli strumenti urbanistici, dei regolamenti edilizi e della disciplina urbanistico-edilizia vigente, e comunque nel rispetto delle altre normative di settore aventi incidenza sulla disciplina dell'attività edilizia e, in particolare, delle norme antisismiche, di sicurezza, antincendio, igienico-sanitarie, di quelle relative all'efficienza energetica, di tutela dal rischio idrogeologico, nonché delle disposizioni contenute nel codice dei beni culturali e del paesaggio, di cui al decreto legislativo 22 gennaio 2004, n. 42.</t>
  </si>
  <si>
    <t>interventi non riconducibili all'elenco di cui  agli articoli 6, 10 e 22 del d.P.R. n. 380 del 2001..</t>
  </si>
  <si>
    <t>CILA[14]</t>
  </si>
  <si>
    <r>
      <t>D.P.R. n. 380/2001, art. 6</t>
    </r>
    <r>
      <rPr>
        <i/>
        <sz val="11"/>
        <color rgb="FF333333"/>
        <rFont val="Tahoma"/>
        <family val="2"/>
      </rPr>
      <t>-bis</t>
    </r>
    <r>
      <rPr>
        <sz val="11"/>
        <color rgb="FF333333"/>
        <rFont val="Tahoma"/>
        <family val="2"/>
      </rPr>
      <t>, c. 1</t>
    </r>
  </si>
  <si>
    <t>Attività di ricerca nel sottosuolo (in aree interne al centro edificato)</t>
  </si>
  <si>
    <t>Opere temporanee per attività di ricerca nel sottosuolo che abbiano carattere geognostico, ad esclusione di attività di ricerca di idrocarburi.</t>
  </si>
  <si>
    <t>che siano eseguite in aree interne al centro edificato</t>
  </si>
  <si>
    <t>CILA[15]</t>
  </si>
  <si>
    <t>Movimenti di terra non inerenti all’attività agricola</t>
  </si>
  <si>
    <t>Movimenti di terra.</t>
  </si>
  <si>
    <t>non strettamente pertinenti all'esercizio dell'attività agricola e le pratiche agro-silvo-pastorali</t>
  </si>
  <si>
    <t>CILA[16]</t>
  </si>
  <si>
    <r>
      <t>Serre mobili stagionali (con strutture in muratura</t>
    </r>
    <r>
      <rPr>
        <sz val="11"/>
        <color rgb="FF333333"/>
        <rFont val="Tahoma"/>
        <family val="2"/>
      </rPr>
      <t>)</t>
    </r>
  </si>
  <si>
    <t>Serre mobili stagionali funzionali allo svolgimento dell’attività agricola.</t>
  </si>
  <si>
    <t>che presentano strutture in muratura</t>
  </si>
  <si>
    <t>CILA[17]</t>
  </si>
  <si>
    <t>Realizzazione di pertinenze minori</t>
  </si>
  <si>
    <t>che le norme tecniche degli strumenti urbanistici, in relazione alla zonizzazione e al pregio ambientale e paesaggistico delle aree, non qualifichino come interventi di nuova costruzione, ovvero  che comportino la realizzazione di un volume inferiore al 20% del volume dell'edificio principale</t>
  </si>
  <si>
    <r>
      <t>D.P.R. n. 380/2001, artt. 3, c. 1, lett. e.6) e 6</t>
    </r>
    <r>
      <rPr>
        <i/>
        <sz val="11"/>
        <color rgb="FF333333"/>
        <rFont val="Tahoma"/>
        <family val="2"/>
      </rPr>
      <t>-bis</t>
    </r>
    <r>
      <rPr>
        <sz val="11"/>
        <color rgb="FF333333"/>
        <rFont val="Tahoma"/>
        <family val="2"/>
      </rPr>
      <t>, c. 1</t>
    </r>
  </si>
  <si>
    <t>Varianti in corso d’opera a permessi di costruire</t>
  </si>
  <si>
    <t>Varianti a permessi di costruire che non incidono sui parametri urbanistici e sulle volumetrie, che non comportano mutamenti urbanisticamente rilevanti della destinazione d'uso, che non modificano la categoria edilizia, non alterano la sagoma dell'edificio qualora sottoposto a vincolo ai sensi del decreto legislativo 22 gennaio 2004, n. 42 e successive modificazioni, e non violano le eventuali prescrizioni contenute nel permesso di costruire. Ai fini dell'attività di vigilanza urbanistica ed edilizia, nonché ai fini del rilascio del certificato di agibilità, tali segnalazioni certificate di inizio attività costituiscono parte integrante del procedimento relativo al permesso di costruzione dell'intervento principale e possono essere presentate prima della dichiarazione di ultimazione dei lavori.</t>
  </si>
  <si>
    <t>Varianti in corso d’opera che:</t>
  </si>
  <si>
    <t>non incidono sui parametri urbanistici</t>
  </si>
  <si>
    <t>non incidono sulle volumetrie</t>
  </si>
  <si>
    <t>non comportano mutamento urbanisticamente rilevante della destinazione d’uso e non modificano la categoria edilizia</t>
  </si>
  <si>
    <t>non alterano la sagoma dell'edificio qualora sottoposto a vincolo ai sensi del decreto legislativo 22 gennaio 2004, n. 42 e successive modificazioni</t>
  </si>
  <si>
    <t>non violano le eventuali prescrizioni contenute nel permesso di costruire</t>
  </si>
  <si>
    <t>Nel caso in cui la SCIA riguardi interventi per i quali sono necessari altri titoli abilitativi, vedi sottosezione 1.2.</t>
  </si>
  <si>
    <t>D.P.R. n. 380/2001, art. 22, commi 2 e 7</t>
  </si>
  <si>
    <t>Varianti in corso d’opera che non presentano i caratteri delle variazioni essenziali</t>
  </si>
  <si>
    <t>Varianti a permessi di costruire che non configurano una variazione essenziale, a condizione che siano conformi alle prescrizioni urbanistico-edilizie e siano attuate dopo l'acquisizione degli eventuali atti di assenso prescritti dalla normativa sui vincoli paesaggistici, idrogeologici, ambientali, di tutela del patrimonio storico, artistico ed archeologico e dalle altre normative di settore.</t>
  </si>
  <si>
    <t>Varianti in corso d’opera che non configurano una variazione essenziale</t>
  </si>
  <si>
    <t>(anche a fine lavori)</t>
  </si>
  <si>
    <r>
      <t>D.P.R. n. 380/2001, art. 22, c. 2</t>
    </r>
    <r>
      <rPr>
        <i/>
        <sz val="11"/>
        <color rgb="FF333333"/>
        <rFont val="Tahoma"/>
        <family val="2"/>
      </rPr>
      <t>-bis</t>
    </r>
  </si>
  <si>
    <t>Varianti in corso d’opera a permessi di costruire che presentano i caratteri delle variazioni essenziali</t>
  </si>
  <si>
    <t>Varianti a permessi di costruire.</t>
  </si>
  <si>
    <t>che configurano una variazione essenziale</t>
  </si>
  <si>
    <t>Autorizzazione[18]/</t>
  </si>
  <si>
    <r>
      <t>D.P.R. n. 380/2001, artt. 20 e 22, c. 2</t>
    </r>
    <r>
      <rPr>
        <i/>
        <sz val="11"/>
        <color rgb="FF333333"/>
        <rFont val="Tahoma"/>
        <family val="2"/>
      </rPr>
      <t>-bis</t>
    </r>
  </si>
  <si>
    <t>Varianti a permessi di costruire comportanti modifica della sagoma nel centro storico</t>
  </si>
  <si>
    <t>Varianti a permessi di costruire comportanti modifica della sagoma, negli ambiti del centro storico individuati con delibera del Consiglio comunale o, in via transitoria, in tutto il centro storico, fino all’assunzione di tale delibera</t>
  </si>
  <si>
    <t>Autorizzazione[19]/</t>
  </si>
  <si>
    <r>
      <t>D.P.R. n. 380/2001, artt. 20 e 23</t>
    </r>
    <r>
      <rPr>
        <i/>
        <sz val="11"/>
        <color rgb="FF333333"/>
        <rFont val="Tahoma"/>
        <family val="2"/>
      </rPr>
      <t>-bis</t>
    </r>
    <r>
      <rPr>
        <sz val="11"/>
        <color rgb="FF333333"/>
        <rFont val="Tahoma"/>
        <family val="2"/>
      </rPr>
      <t>, c. 4</t>
    </r>
  </si>
  <si>
    <t>Mutamento di destinazione d’uso avente rilevanza urbanistica</t>
  </si>
  <si>
    <t>Salva diversa previsione da parte delle leggi regionali, costituisce mutamento rilevante della destinazione d'uso ogni forma di utilizzo dell'immobile o della singola unità immobiliare diversa da quella originaria, ancorché non accompagnata dall'esecuzione di opere edilizie, purché tale da comportare l'assegnazione dell'immobile o dell'unità immobiliare considerati ad una diversa categoria funzionale tra quelle sotto elencate: a) residenziale; a-bis) turistico-ricettiva; b) produttiva e direzionale; c) commerciale; d) rurale.</t>
  </si>
  <si>
    <t>Salva diversa previsione da parte delle leggi regionali,</t>
  </si>
  <si>
    <t>tale da comportare l'assegnazione dell'immobile o dell'unità immobiliare considerati ad una diversa categoria funzionale tra quelle sotto elencate:</t>
  </si>
  <si>
    <t>a) residenziale;</t>
  </si>
  <si>
    <t>a-bis) turistico-ricettiva;</t>
  </si>
  <si>
    <t>b) produttiva e direzionale;</t>
  </si>
  <si>
    <t>c) commerciale;</t>
  </si>
  <si>
    <t>d) rurale.</t>
  </si>
  <si>
    <t>Autorizzazione/</t>
  </si>
  <si>
    <r>
      <t>D.P.R. n. 380/2001, artt. 23</t>
    </r>
    <r>
      <rPr>
        <i/>
        <sz val="11"/>
        <color rgb="FF333333"/>
        <rFont val="Tahoma"/>
        <family val="2"/>
      </rPr>
      <t>-ter</t>
    </r>
    <r>
      <rPr>
        <sz val="11"/>
        <color rgb="FF333333"/>
        <rFont val="Tahoma"/>
        <family val="2"/>
      </rPr>
      <t>, c. 1 e 10, c. 2</t>
    </r>
  </si>
  <si>
    <t>Permesso di costruire in sanatoria</t>
  </si>
  <si>
    <t>Interventi realizzati in assenza di permesso di costruire, o in difformità da esso, ovvero in assenza di SCIA nelle ipotesi di cui all'articolo 23, comma 01 del d.P.R. n. 380 del 2001, o in difformità da essa, qualora i suddetti interventi risultino conformi alla disciplina urbanistica ed edilizia vigente sia al momento della realizzazione dello stesso, sia al momento della presentazione della domanda.</t>
  </si>
  <si>
    <t>Interventi edilizi</t>
  </si>
  <si>
    <t>realizzati in assenza di permesso di costruire, o in difformità da esso, ovvero in assenza di SCIA presentata nelle ipotesi di cui all'articolo 22, comma 3, del d.P.R. n. 380 del 2001 o in difformità da essa;</t>
  </si>
  <si>
    <t>se l'intervento risulta conforme alla disciplina urbanistica ed edilizia vigente sia al momento della realizzazione dello stesso, sia al momento della presentazione della domanda</t>
  </si>
  <si>
    <t>Autorizzazione</t>
  </si>
  <si>
    <t>D.P.R. n. 380/2001, art. 36</t>
  </si>
  <si>
    <t>SCIA in sanatoria</t>
  </si>
  <si>
    <t>Interventi realizzati in assenza di SCIA , o in difformità da essa, qualora i suddetti interventi risultino conformi alla disciplina urbanistica ed edilizia vigente sia al momento della realizzazione dello stesso, sia al momento della presentazione della domanda.</t>
  </si>
  <si>
    <t>realizzati in assenza di SCIA , o in difformità da essa,</t>
  </si>
  <si>
    <t>se l'intervento risulta conforme alla disciplina urbanistica ed edilizia vigente sia al momento della realizzazione dello stesso, sia al momento della presentazione della segnalazione</t>
  </si>
  <si>
    <t>D.P.R. n. 380/2001, art. 37</t>
  </si>
  <si>
    <t>Rifacimento di pavimentazioni esterne di balconi, terrazzi, cortili, patii, cavedi, ecc. (demolizione, rimozione e ricostruzione), a patto che non siano modificate le caratteristiche preesistenti (materiali, colori).</t>
  </si>
  <si>
    <t>Rifacimento di pavimentazioni interne (demolizione, rimozione e ricostruzione)</t>
  </si>
  <si>
    <t>INTERVENTO</t>
  </si>
  <si>
    <t>CASISTICA</t>
  </si>
  <si>
    <t>Rifacimento di rivestimenti e/o intonaci interni (demolizione, rimozione, ricostruzione, tinteggiatura).</t>
  </si>
  <si>
    <t>Riparazione o sostituzione di infissi sia interni che esterni (per questi ultimi a patto che non siano modificate le caratteristiche esteriori degli infissi preesistenti, quali sagoma, materiali, colori, aggetti, ornamenti), comprese recinzioni, muri di cinta, cancellate, ecc..</t>
  </si>
  <si>
    <t>Rifacimento di rivestimenti e/o intonaci di facciate e prospetti esterni, a patto che non siano modificate le caratteristiche preesistenti, quali sagoma, materiali, colori, aggetti, ornamenti.</t>
  </si>
  <si>
    <t>Pulizia di rivestimenti e/o intonaci di facciate e prospetti esterni.</t>
  </si>
  <si>
    <t>Riparazione o sostituzione di finiture esterne degli edifici, quali canali di gronda, pluviali, comignoli e canne fumarie, frontalini, fioriere, manto di copertura dei tetti, orditura secondaria dei tetti, ringhiere o parapetti di balconi e terrazzi, ecc., a patto che non siano modificate le caratteristiche preesistenti, quali sagoma, materiali, colori, aggetti, altezze, ornamenti.</t>
  </si>
  <si>
    <t>Sostituzione di apparecchi idrico-sanitari</t>
  </si>
  <si>
    <t>Interventi finalizzati a mantenere in efficienza gli impianti tecnologici esistenti (quali impianti che utilizzano l'energia elettrica, impianti radiotelevisivi, impianti anti-intrusione, impianti di riscaldamento, di climatizzazione, di condizionamento, e di refrigerazione. impianti idrici e sanitari, impianti che utilizzano gas, impianti di protezione antincendio, ecc.) senza la realizzazione di nuovi volumi tecnici sia fuori che entro terra.</t>
  </si>
  <si>
    <t>Installazione di grate di sicurezza esclusivamente nei vani finestra ed a filo del muro</t>
  </si>
  <si>
    <t>Installazione di tende o tendoni a parete o con ancoraggio a terra non permanente, gazebo, zanzariere, pergolati, ecc., al servizio di unità immobiliari a destinazione abitativa</t>
  </si>
  <si>
    <t>Realizzazione di recinzioni costituite esclusivamente da paletti infissi al suolo e rete metallica.</t>
  </si>
  <si>
    <t>Installazione di antenne o parabole di piccole dimensioni.</t>
  </si>
  <si>
    <t>Realizzazione o spostamento di arredi fissi (armadi, cucine, pareti attrezzate in legno o cartongesso, ecc.).</t>
  </si>
  <si>
    <t>Manutenzione straordinaria</t>
  </si>
  <si>
    <t>Rifacimento o nuova costruzione di tramezzi interni, ivi compresa l'apertura di vani in tramezzi esistenti.</t>
  </si>
  <si>
    <t>Rifacimento o nuova costruzione di controsoffitti.</t>
  </si>
  <si>
    <t>Modifica, sostituzione o nuova realizzazione di collegamenti verticali esistenti, quali scale, rampe, montacarichi, ascensori, ecc., all'interno di una singola unità immobiliare.</t>
  </si>
  <si>
    <t>Rinnovo, sostituzione o nuova realizzazione di impianti tecnologici (quali impianti che utilizzano l'energia elettrica, impianti radiotelevisrvi, impianti antiintrusione, impianti di riscaldamento, di climatizzazione, di condizionamento, e di refrigerazione, impianti idrici e sanitari, impianti che utilizzano gas, impianti di protezione antincendio, ecc.), all'interno della singola unità immobiliare.</t>
  </si>
  <si>
    <t>In generale, altre opere relative a parti interne delle unità immobiliari, in qualunque materiale realizzate, che eccedano i limiti sopra indicati per le opere di manutenzione ordinaria.</t>
  </si>
  <si>
    <t>Rinnovo, consolidamento o sostituzione di parti anche strutturali delle singole unità immobiliari (quali ad esempio: solai, travi, murature portanti, ecc.)</t>
  </si>
  <si>
    <t>Nuova realizzazione dì impianti tecnologici (quali impianti che utilizzano l'energia elettrica, impianti radiotelevisivi, impianti anti-intrusione, impianti di riscaldamento, di climatizzazione, di condizionamento, e di refrigerazione, impianti idrici e sanitari, impianti che utilizzano gas, impianti di protezione antincendio, ecc.) all'esterno dell'unità immobiliare o dell'edificio.</t>
  </si>
  <si>
    <t>Modifica della consistenza o del perimetro di singole unità immobiliari mediante cessione o accorpamento di porzioni contigue di esse, sia in orizzontale che in verticale</t>
  </si>
  <si>
    <t>Ripristino dell'unità immobiliare o dell'edificio nelle sue originarie caratteristiche attraverso la eliminazione di elementi incongrui o estranei, superfetazioni, ecc..</t>
  </si>
  <si>
    <t>Ristrutturazione edilizia</t>
  </si>
  <si>
    <t>Realizzazione o modifica di aperture esterne (quali porte, finestre, lucernai, abbaini, ecc.) anche in murature portanti.</t>
  </si>
  <si>
    <t>Opere edilizie che comportino aumento o diminuzione del numero delle unità immobiliari, a parità di superficie utile complessiva</t>
  </si>
  <si>
    <t>Nuova realizzazione di ascensori, scale o piattaforme elevatrici esterne con modifica della sagoma degli edifici, comunque senza creazione di nuova volumetria abitabile.</t>
  </si>
  <si>
    <t>Realizzazione o modifica di recinzioni metalliche, muri di cinta, cancellate, accessi carrabili, ecc..</t>
  </si>
  <si>
    <t>In generale, altre opere edilizie che comportino modifiche dell'aspetto esteriore, dei prospetti e delle sagome degli edifici, quali realizzazione di balconi, logge, pensiline, modifica delle coperture esistenti tramite adozione di soluzioni architettoniche o strutturali differenti, ecc..</t>
  </si>
  <si>
    <t>Demolizione e ricostruzione di solai a quote diverse da quelle preesistenti, con o senza aumento della superficie utile delle unità immobiliari.</t>
  </si>
  <si>
    <t>Realizzazione di soppalchi abitabili con conseguente creazione di nuova superficie utile.</t>
  </si>
  <si>
    <t>Recupero a fini abitativi di sottotetti esistenti.</t>
  </si>
  <si>
    <t>Opere edilizie che comportino il cambio di destinazione d'uso di unità immobiliari o edifici tra categorie funzionalmente autonome dal punto di vista urbanistico.</t>
  </si>
  <si>
    <t>Nuova realizzazione di piscine pertinenziali nell'area di sedime di unità immobiliari o edifici esclusivamente se adibiti ad uso abitazione</t>
  </si>
  <si>
    <t>Nuova realizzazione di pertinenze, volumi tecnici o spazi accessori all'interno o nell'area di sedime delle unità immobiliari o degli edifici, senza aumento della superficie utile.</t>
  </si>
  <si>
    <t>Demolizione e ricostruzione dell'edificio con la stessa volumetria, seppure anche con modifica della sagoma preesistente.</t>
  </si>
  <si>
    <t>gli interventi edilizi che riguardano le opere di riparazione, rinnovamento e sostituzione delle finiture degli edifici e quelle necessarie ad integrare o mantenere in efficienza gli impianti tecnologici esistenti;</t>
  </si>
  <si>
    <t>riferimento 380/2001</t>
  </si>
  <si>
    <t>art.3 comma 1 a</t>
  </si>
  <si>
    <t>le opere e le modifiche necessarie per rinnovare e sostituire parti anche strutturali degli edifici, nonche' per realizzare ed integrare i servizi igienico-sanitari e tecnologici, sempre che non alterino i volumi e le superfici delle singole unita' immobiliari e non comportino modifiche delle destinazioni di uso;</t>
  </si>
  <si>
    <t>Edilizia libera</t>
  </si>
  <si>
    <t>TITOLO ABILITATIVO</t>
  </si>
  <si>
    <t>Restauro e di risanamento conservativo</t>
  </si>
  <si>
    <t>art.3 comma 1 d</t>
  </si>
  <si>
    <t>art.3 comma 1 c</t>
  </si>
  <si>
    <t>art.3 comma 1 b</t>
  </si>
  <si>
    <t xml:space="preserve"> "interventi di ristrutturazione edilizia", gli interventi rivolti a trasformare gli organismi edilizi mediante un insieme sistematico di opere che possono portare ad un organismo edilizio in tutto o in parte diverso dal precedente. Tali interventi comprendono il ripristino o la sostituzione di alcuni elementi costitutivi dell'edificio, l’eliminazione, la modifica e l'inserimento di nuovi elementi ed impianti. Nell’ambito degli interventi di ristrutturazione edilizia sono ricompresi altresì gli interventi di demolizione e ricostruzione di edifici esistenti con diversi sagoma, prospetti, sedime e caratteristiche planivolumetriche e tipologiche, con le innovazioni necessarie per l’adeguamento alla normativa antisismica, per l’applicazione della normativa sull’accessibilità, per l’istallazione di impianti tecnologici e per l’efficientamento energetico. L’intervento può prevedere altresì, nei soli casi espressamente previsti dalla legislazione vigente o dagli strumenti urbanistici comunali, incrementi di volumetria anche per promuovere interventi di rigenerazione urbana. Costituiscono inoltre ristrutturazione edilizia gli interventi volti al ripristino di edifici, o parti di essi, eventualmente crollati o demoliti, attraverso la loro ricostruzione, purché sia possibile accertarne la preesistente consistenza. Rimane fermo che, con riferimento agli immobili sottoposti a tutela ai sensi del Codice dei beni culturali e del paesaggio di cui al decreto legislativo 22 gennaio 2004, n. 42, nonché, fatte salve le previsioni legislative e degli strumenti urbanistici, a quelli ubicati nelle zone omogenee A di cui al decreto del Ministro per i lavori pubblici 2 aprile 1968, n. 1444, o in zone a queste assimilabili in base alla normativa regionale e ai piani urbanistici comunali, nei centri e nuclei storici consolidati e negli ulteriori ambiti di particolare pregio storico e architettonico, gli interventi di demolizione e ricostruzione e gli interventi di ripristino di edifici crollati o demoliti costituiscono interventi di ristrutturazione edilizia soltanto ove siano mantenuti sagoma, prospetti, sedime e caratteristiche planivolumetriche e tipologiche dell’edificio preesistente e non siano previsti incrementi di volumetria;
(lettera così modificata dall'art. 10, comma 1, lettera b), della legge n. 120 del 2020)</t>
  </si>
  <si>
    <t>https://www.bosettiegatti.eu/info/norme/statali/2001_0380.htm#003</t>
  </si>
  <si>
    <t>Realizzazione di cerchiature</t>
  </si>
  <si>
    <t>Abbattimento di muri divisori interni</t>
  </si>
  <si>
    <t>https://biblus.acca.it/focus/interventi-edilizi-e-titoli-abilitativi/</t>
  </si>
  <si>
    <t>http://www.giovanniabattaia.it/attachments/article/22/Titoliabilitativi%202018.pdf</t>
  </si>
  <si>
    <r>
      <t xml:space="preserve">"interventi di restauro e di risanamento conservativo", gli interventi edilizi rivolti a conservare l'organismo edilizio e ad assicurarne la funzionalità mediante un insieme sistematico di opere che, nel rispetto degli elementi tipologici, formali e strutturali dell'organismo stesso, ne consentano anche il </t>
    </r>
    <r>
      <rPr>
        <b/>
        <sz val="11"/>
        <color rgb="FFFF0000"/>
        <rFont val="Calibri"/>
        <family val="2"/>
        <scheme val="minor"/>
      </rPr>
      <t>mutamento delle destinazioni d'uso</t>
    </r>
    <r>
      <rPr>
        <sz val="11"/>
        <color theme="1"/>
        <rFont val="Calibri"/>
        <family val="2"/>
        <scheme val="minor"/>
      </rPr>
      <t xml:space="preserve"> purché con tali elementi compatibili, nonché conformi a quelle previste dallo strumento urbanistico generale e dai relativi piani attuativi. Tali interventi comprendono il consolidamento, il ripristino e il rinnovo degli elementi costitutivi dell'edificio, l'inserimento degli elementi accessori e degli impianti richiesti dalle esigenze dell'uso, l'eliminazione degli elementi estranei all'organismo edilizio;
(lettera modificata dall'art. 65-bis della legge n. 96 del 2017)</t>
    </r>
  </si>
  <si>
    <r>
      <t>gli interventi di ristrutturazione edilizia che portino ad un organismo edilizio in tutto o in parte diverso dal precedente</t>
    </r>
    <r>
      <rPr>
        <i/>
        <sz val="11"/>
        <color rgb="FF222222"/>
        <rFont val="Roboto"/>
      </rPr>
      <t> e che comportino modifiche della volumetria complessiva degli edifici o dei prospetti, ovvero che, limitatamente agli immobili compresi nelle zone omogenee A, comportino mutamenti della destinazione d’uso, nonché gli interventi che comportino modificazioni della sagoma di immobili sottoposti a vincoli ai sensi del decreto legislativo 22 gennaio 2004, n. 42 e successive modificazioni.</t>
    </r>
  </si>
  <si>
    <t>Ristrutturazione edilizia pesante
L. 98/2013</t>
  </si>
  <si>
    <t>Ristrutturazione edilizia leggera
L. 98/2014</t>
  </si>
  <si>
    <t>comprende tutti gli interventi minori. Quelli che non prevedono modifiche ingenti all’edificio in relazione a progettazione e costruzione finalizzati alla  gestione del immobile, nella sua abitabilità e nella sua manutenzione.
Esempi: posa di vernice, pittura, tappezzeria o carte da parati. Ma anche gli interventi minori volti alla coibentazione dell’edificio o alla sua impermeabilizzazione. E così anche la realizzazione di tramezzi in cartongesso, o di strutture a secco in acciaio o legno.</t>
  </si>
  <si>
    <t>Edilizia libera,
CILA per gli interventi minori,
SCIA per gli interventi maggiori.</t>
  </si>
  <si>
    <t>SUPERFICIE
[mq]</t>
  </si>
  <si>
    <t>LIVELLO DI INTERVENTO</t>
  </si>
  <si>
    <t>SCENARIO DI INTERVENTO</t>
  </si>
  <si>
    <t xml:space="preserve">CODICE BENE </t>
  </si>
  <si>
    <t>Ristrutturazione edilizia media</t>
  </si>
  <si>
    <t>TIPOLOGIA EDILIZIA</t>
  </si>
  <si>
    <t>DESTINAZIONE D'USO ATTUALE</t>
  </si>
  <si>
    <t>Da (scadente a normale)</t>
  </si>
  <si>
    <t>da (normale a ottimo)</t>
  </si>
  <si>
    <t>[€/mq]</t>
  </si>
  <si>
    <t>elicitazione T.U. 380/2001</t>
  </si>
  <si>
    <t>FOTOGRAFIE AGGIORNATE</t>
  </si>
  <si>
    <t>COMUNE</t>
  </si>
  <si>
    <t>FOGLIO</t>
  </si>
  <si>
    <t>PARTICELLA</t>
  </si>
  <si>
    <t>SEZIONE</t>
  </si>
  <si>
    <t>RAGGRUPPAMENTO DI BENI</t>
  </si>
  <si>
    <t>AI TITOLI EDILIZI AUTORIZZATI DAL COMUNE</t>
  </si>
  <si>
    <t>ID CATASTALE</t>
  </si>
  <si>
    <t>SUBALTERNO</t>
  </si>
  <si>
    <t>cielo terra</t>
  </si>
  <si>
    <t>ATTIVITÀ COMPATIBILI COI LUOGHI</t>
  </si>
  <si>
    <t>CONFORMITA'</t>
  </si>
  <si>
    <t>DESTINAZIONI D’USO CONFORMI AI PIANI URBANISTICI</t>
  </si>
  <si>
    <t>RICERCA NEL PREZZIARIO IN f(TIPOLOGIA)</t>
  </si>
  <si>
    <t xml:space="preserve">totale costi interventi necessari
</t>
  </si>
  <si>
    <t>n</t>
  </si>
  <si>
    <t>solitamente è 20 ma stralciamo progettazione e direzione lavori che la fa DEMANIO / PROVVEDITORATO?</t>
  </si>
  <si>
    <t>ALLA PLANIMETRIA DEPOSITATA NEI PUBBLICI REGISTRI IMMOBILIARI</t>
  </si>
  <si>
    <t>SUPERFICIE CATASTALE
[mq]</t>
  </si>
  <si>
    <t>SI/NO</t>
  </si>
  <si>
    <t>ELEMENTO COSTRUTTIVO</t>
  </si>
  <si>
    <t>MATERIALI E TECNOLOGIE RILEVATI</t>
  </si>
  <si>
    <t>CRITICITA' RILEVATE</t>
  </si>
  <si>
    <t>ATTI VANDALICI /
DISSESTI STATICI /
OCCUPATO ABUSIVAMENTE</t>
  </si>
  <si>
    <t>RICERCA NEL PREZZIARIO IN f(TIPOLOGIA&amp;DESTINAZIONE D'USO)</t>
  </si>
  <si>
    <t>CESPITE</t>
  </si>
  <si>
    <t>Oneri
(permessi 6%, 
progettazione 7%, 
direzione lavori 7%)</t>
  </si>
  <si>
    <t>STATO MANUTENTIVO COMPLESSIVO ALLA DATA DEL SOPRALLUOGO</t>
  </si>
  <si>
    <t>tipologia edilizia</t>
  </si>
  <si>
    <t>cielo terra con pertinenze</t>
  </si>
  <si>
    <t>porzione autonoma in edificio multipiano</t>
  </si>
  <si>
    <t>terreno</t>
  </si>
  <si>
    <t>uffici</t>
  </si>
  <si>
    <t>commerciale</t>
  </si>
  <si>
    <t>box</t>
  </si>
  <si>
    <t>industriale</t>
  </si>
  <si>
    <t>agricolo</t>
  </si>
  <si>
    <t>Residenziale</t>
  </si>
  <si>
    <t>DEI RISTRUTT VILLA</t>
  </si>
  <si>
    <t>riferimento DEI</t>
  </si>
  <si>
    <t>DEI RISTRUTT UFFICI CENTRO</t>
  </si>
  <si>
    <t>DEI RISTRUTT RESID ECON PLURIP.</t>
  </si>
  <si>
    <t>DEI RISTRUTT EDIF INDUSTRIALI</t>
  </si>
  <si>
    <t>Residenziale/uffici/commerciale/box/industriale/Albergo/Agricolo</t>
  </si>
  <si>
    <t>albergo</t>
  </si>
  <si>
    <t>residenziale</t>
  </si>
  <si>
    <t>DEI RISTRUTT - ALBERGO</t>
  </si>
  <si>
    <t>DEI - CENTRO COMMERCIALE</t>
  </si>
  <si>
    <t>DEI RISTRUTT EDIF RESIDENZ MULTIPIANO</t>
  </si>
  <si>
    <t>.jpg</t>
  </si>
  <si>
    <t>DEI - TERRENI</t>
  </si>
  <si>
    <t>cielo terraresidenziale</t>
  </si>
  <si>
    <t>cielo terrauffici</t>
  </si>
  <si>
    <t>cielo terracommerciale</t>
  </si>
  <si>
    <t>cielo terraindustriale</t>
  </si>
  <si>
    <t>cielo terraalbergo</t>
  </si>
  <si>
    <t>cielo terra con pertinenzeresidenziale</t>
  </si>
  <si>
    <t>cielo terra con pertinenzebox</t>
  </si>
  <si>
    <t>cielo terra con pertinenzeindustriale</t>
  </si>
  <si>
    <t>porzione autonoma in edificio multipianoResidenziale</t>
  </si>
  <si>
    <t>porzione autonoma in edificio multipianouffici</t>
  </si>
  <si>
    <t>porzione autonoma in edificio multipianocommerciale</t>
  </si>
  <si>
    <t>terrenoagricolo</t>
  </si>
  <si>
    <t>eventuali</t>
  </si>
  <si>
    <t>nessuno</t>
  </si>
  <si>
    <t>cielo terra/ 
cielo terra con pertinenze/ 
porzione autonoma in edificio multipiano/ 
terreno</t>
  </si>
  <si>
    <t>Urgente/
Necessario/ 
Eventuale</t>
  </si>
  <si>
    <t>urgenti</t>
  </si>
  <si>
    <t>Interventi eventualI</t>
  </si>
  <si>
    <t>ottimo</t>
  </si>
  <si>
    <t>Costo totale intervento 
(da scadente a ottimo)</t>
  </si>
  <si>
    <t>OTTIMO</t>
  </si>
  <si>
    <t>SCADENTE</t>
  </si>
  <si>
    <t>NORMALE</t>
  </si>
  <si>
    <t>normale</t>
  </si>
  <si>
    <t>Ristrutturazione edilizia leggera</t>
  </si>
  <si>
    <t>livello di intervento</t>
  </si>
  <si>
    <t>Messa in sicurezza</t>
  </si>
  <si>
    <t>Urgente/necessario/eventuale/nessuno</t>
  </si>
  <si>
    <t>GG/MM/AAAA</t>
  </si>
  <si>
    <r>
      <t xml:space="preserve">SCENARIO DI INTERVENTO
</t>
    </r>
    <r>
      <rPr>
        <sz val="11"/>
        <color theme="1"/>
        <rFont val="Calibri"/>
        <family val="2"/>
        <scheme val="minor"/>
      </rPr>
      <t>[Messa in sicurezza, Ristrutturazione edilizia leggera, Ristrutturazione edilizia media]</t>
    </r>
  </si>
  <si>
    <r>
      <t xml:space="preserve">STATO MANUTENTIVO COMPLESSIVO RILEVATO </t>
    </r>
    <r>
      <rPr>
        <sz val="11"/>
        <color theme="1"/>
        <rFont val="Calibri"/>
        <family val="2"/>
        <scheme val="minor"/>
      </rPr>
      <t>ALLA DATA DEL SOPRALLUOGO</t>
    </r>
    <r>
      <rPr>
        <b/>
        <sz val="11"/>
        <color theme="1"/>
        <rFont val="Calibri"/>
        <family val="2"/>
        <scheme val="minor"/>
      </rPr>
      <t xml:space="preserve">
</t>
    </r>
    <r>
      <rPr>
        <sz val="11"/>
        <color theme="1"/>
        <rFont val="Calibri"/>
        <family val="2"/>
        <scheme val="minor"/>
      </rPr>
      <t>[scadente/normale/ottimo]</t>
    </r>
  </si>
  <si>
    <t>scadente ottimo</t>
  </si>
  <si>
    <t>scadente normale</t>
  </si>
  <si>
    <t>normale ottimo</t>
  </si>
  <si>
    <r>
      <t xml:space="preserve">LIVELLO DI ADEGUAMENTO SCELTO </t>
    </r>
    <r>
      <rPr>
        <sz val="11"/>
        <color theme="1"/>
        <rFont val="Calibri"/>
        <family val="2"/>
        <scheme val="minor"/>
      </rPr>
      <t>[normale/ottimo]</t>
    </r>
  </si>
  <si>
    <t>LIVELLO DI ADEGUAMENTO SCELTO</t>
  </si>
  <si>
    <r>
      <t xml:space="preserve">COSTI UNITARI
</t>
    </r>
    <r>
      <rPr>
        <b/>
        <u/>
        <sz val="11"/>
        <color theme="1"/>
        <rFont val="Calibri"/>
        <family val="2"/>
        <scheme val="minor"/>
      </rPr>
      <t>[€/MQ]</t>
    </r>
  </si>
  <si>
    <t>Interventi necessari</t>
  </si>
  <si>
    <t>DATA DEL SOPRALLUOGO</t>
  </si>
  <si>
    <t>1. Aggiornare il dato.
2. Se vi sono pertinenze non oggetto di ristrutturazione adeguare la superficie.</t>
  </si>
  <si>
    <t>necessari</t>
  </si>
  <si>
    <t xml:space="preserve">STATO MANUTENTIVO </t>
  </si>
  <si>
    <t xml:space="preserve">inagibile/scadente/normale/ottimo  </t>
  </si>
  <si>
    <t>RISTRUTTURAZIONE EDILIZIA MEDIA</t>
  </si>
  <si>
    <t>TOTALE COSTI NECESSARI PER PORTARE IL CESPITE AL LIVELLO D'INTERVENTO SCELTO[€]</t>
  </si>
  <si>
    <t>aggiungere in or</t>
  </si>
  <si>
    <t>DESTINAZIONE D'USO ATTUALE PREVALENTE</t>
  </si>
  <si>
    <r>
      <t>gravato da abusi insanabili</t>
    </r>
    <r>
      <rPr>
        <sz val="11"/>
        <rFont val="Century Gothic"/>
        <family val="2"/>
      </rPr>
      <t>/  gravato da abusi sanabili / conforme ai titoli edilizi autorizzati dal comune</t>
    </r>
  </si>
  <si>
    <t>PROGETTUALITA' PREVISTA</t>
  </si>
  <si>
    <t>TIPOLOGIA BACINO DI UTENTI</t>
  </si>
  <si>
    <t>SOCIALE</t>
  </si>
  <si>
    <t>LIVELLO DI INTERVENTO PREVALENTE</t>
  </si>
  <si>
    <t>PER LA PROGETTUALITA' PREVISTA SI NECESSITA CAMBIO DI DESTINAZIONE D'USO</t>
  </si>
  <si>
    <t>FINALITA'</t>
  </si>
  <si>
    <t>SOCIALE / ISTITUZIONALE / LUCRO</t>
  </si>
  <si>
    <t>Sviluppo locale per la riqualificazione delle periferie / parchi</t>
  </si>
  <si>
    <t>Attività di Lavoro per ex detenuti</t>
  </si>
  <si>
    <t>Attività di riabilitazione / inserimento lavorativo a favore di disabili</t>
  </si>
  <si>
    <t>Centro anti violenza</t>
  </si>
  <si>
    <t>Altro</t>
  </si>
  <si>
    <t>Magazzino</t>
  </si>
  <si>
    <t>Ufficio</t>
  </si>
  <si>
    <t>Comunità terapeutiche e centri di recupero e cura di tossicodipendenti</t>
  </si>
  <si>
    <t>Foresteria per ospitalità temporanea familiari pazienti fuori sede</t>
  </si>
  <si>
    <t>Archivio comunale</t>
  </si>
  <si>
    <t>ADIACENZA DI ALTRI BENI</t>
  </si>
  <si>
    <t>VEDI</t>
  </si>
  <si>
    <t>Residenzale / uffici / laboratorio / industriale/ricettivo/sanitario / educativio / ricreativo /assistenziale</t>
  </si>
  <si>
    <t>Realizzazione di una casa famiglia per i soggetti portatori di handicap / svantaggiati / senza fissa dimora / minori / adulti in tutela</t>
  </si>
  <si>
    <t>Accoglienza emergenziale di transito</t>
  </si>
  <si>
    <t>Co-housing per anziani</t>
  </si>
  <si>
    <t>Centro di volontariato cittadino</t>
  </si>
  <si>
    <t xml:space="preserve">Attività di recupero scolastico in contrasto alla dispersione scolastica integrazione culturale; collocazione occupazionale. </t>
  </si>
  <si>
    <t>Deposito beni sequestrati nell'attività del Corpo di Polizia Municipale</t>
  </si>
  <si>
    <t>anziani / donne / minori / adulti in tutela / famiglie disagiate/ portatori di handicap / familiari pazienti / soggetti in disagio scolastico-occupazionale / ambiente / ex detenuti / ex tossicodipendenti / immigrati / senza fissa dimora</t>
  </si>
  <si>
    <t>INAGIBILE /
SCADENTE /
NORMALE /
OTTIMO
se terreno=presenza di detriti / presenza di vegetazione infestante/</t>
  </si>
  <si>
    <t xml:space="preserve">Residenziale/uffici/commerciale/industriale/Agricolo
</t>
  </si>
  <si>
    <t xml:space="preserve">Emergenza abitativa </t>
  </si>
  <si>
    <t>Polo per attività di socio - culturali - educativo (laboratori musicali, teatrali, artistici)</t>
  </si>
  <si>
    <t xml:space="preserve">Attività sportive </t>
  </si>
  <si>
    <t>Orti urbani (per terreni)</t>
  </si>
  <si>
    <t>ISTITUZIONALE</t>
  </si>
  <si>
    <t>Parcheggio (per terreni)</t>
  </si>
  <si>
    <t>SOCIALE / ISTITUZIONALE</t>
  </si>
  <si>
    <t>MODELLO DI RILEVAZIONE ED ALGORITMO DI CALCOLO DEI COSTI DI MANUTENZIONE</t>
  </si>
  <si>
    <t>dati da inserire</t>
  </si>
  <si>
    <t>elencare altri m beni</t>
  </si>
  <si>
    <t>PROGETTUALITA’</t>
  </si>
  <si>
    <t>Costo opera DEI 
[€/mq]</t>
  </si>
  <si>
    <t>Costi interventi urgenti</t>
  </si>
  <si>
    <t>Costi interventi necessari</t>
  </si>
  <si>
    <t>Costi interventi eventuali</t>
  </si>
  <si>
    <t>DIMENSIONE DEL BACINO D'UTENZA STIMATO</t>
  </si>
  <si>
    <r>
      <t xml:space="preserve">Step 1 - </t>
    </r>
    <r>
      <rPr>
        <sz val="11"/>
        <color theme="1"/>
        <rFont val="Calibri"/>
        <family val="2"/>
        <scheme val="minor"/>
      </rPr>
      <t>URGENTI</t>
    </r>
  </si>
  <si>
    <r>
      <t>Step 2 -</t>
    </r>
    <r>
      <rPr>
        <sz val="11"/>
        <color theme="1"/>
        <rFont val="Calibri"/>
        <family val="2"/>
        <scheme val="minor"/>
      </rPr>
      <t>URGENTI + NECESSARI</t>
    </r>
  </si>
  <si>
    <r>
      <t xml:space="preserve">STEP 3
- </t>
    </r>
    <r>
      <rPr>
        <sz val="11"/>
        <color theme="1"/>
        <rFont val="Calibri"/>
        <family val="2"/>
        <scheme val="minor"/>
      </rPr>
      <t>URGENTI+ NECESSARI + EVENTUALI</t>
    </r>
  </si>
  <si>
    <r>
      <t xml:space="preserve">TOTALE COSTI </t>
    </r>
    <r>
      <rPr>
        <sz val="11"/>
        <color theme="1"/>
        <rFont val="Calibri"/>
        <family val="2"/>
        <scheme val="minor"/>
      </rPr>
      <t>NECESSARI PER PORTARE IL CESPITE AL LIVELLO D'INTERVENTO SCELTO[€]</t>
    </r>
  </si>
  <si>
    <t>dati obbligatori per il calcolo dei capex di ristrutturazione</t>
  </si>
  <si>
    <t>ISTRUZIONI DI COMPILAZIONE</t>
  </si>
  <si>
    <t>dati calcolati automaticamente dall'algoritmo</t>
  </si>
  <si>
    <t>Scheda di calcolo delle Spese di manutenzione</t>
  </si>
  <si>
    <t xml:space="preserve">Il presente foglio di calcolo si pesenta come modello operativo standard a supporto dell'attività di rilievo e valutazione dei costi di ristrutturazione allo scopo di un pronto utilizzo dei cespiti. Si propone come un utile strumento  per  lo sviluppo delle progettualità previste, eventualmente utile anche per trovare un finanziamento attraverso i fondi messi a disposizione dalla Comunità Europea, dalle Regioni e, da ultimo, dal PNRR.
La procedura si struttura in un primo momento conoscitivo attraverso il rilievo  dello stato dell'arte delle condizioni dell'immobile.
Si invita a compilare il form considerando la tipologia dei dati seguenti: </t>
  </si>
  <si>
    <t>Un secondo step della  valutazione risiede nel foglio "Scheda di calcolo delle Spese di manutenzione " dove sarà a questo punto consultabile il prospetto riassuntivo delle spese da preventivare modulate in funzione dello scenario di intervento.</t>
  </si>
  <si>
    <t>A seguire, si propone, a titolo esemplificativo una matrice di calcolo atta alla valutazione dei costi considerando le criticità rilevate dal sopralluogo del cespite, da integrare autonomamente con i costi unitari. 
Si invita pertanto a compilare il form considerando la tipologia dei dati seguenti:</t>
  </si>
  <si>
    <t>dati da inserire. Per l'indicazione dei costi unitari possono essere consultati il Prezziario DEI, Tipografia del Genio Civile, e/o i prezziari provinciali e regionali nonché delle Camere di Commercio</t>
  </si>
  <si>
    <t xml:space="preserve">Si precisa che il procedimento su descritto è un metodo di larga massima che fa leva su un approccio speditivo, utile per avere in tempi rapidi di un range congruo dei costi di manutenzione di un paniere consistente di beni.  La finalità è quella di poter disporre di un valore di spesa determinato da un'alea non troppo elevata da inserire nei budget di spesa. 
Qualora si voglia invece effettuare un approfondimento su un determinato cespite si consiglia la redazione di un computo metrico estimativo. </t>
  </si>
  <si>
    <t>xxxxxxx</t>
  </si>
  <si>
    <t>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</si>
</sst>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0\ &quot;€&quot;"/>
    <numFmt numFmtId="165" formatCode="#,##0\ &quot;€&quot;"/>
  </numFmts>
  <fonts count="33"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333333"/>
      <name val="Tahoma"/>
      <family val="2"/>
    </font>
    <font>
      <sz val="11"/>
      <color rgb="FF333333"/>
      <name val="Tahoma"/>
      <family val="2"/>
    </font>
    <font>
      <i/>
      <sz val="11"/>
      <color rgb="FF333333"/>
      <name val="Tahoma"/>
      <family val="2"/>
    </font>
    <font>
      <u/>
      <sz val="11"/>
      <color theme="10"/>
      <name val="Calibri"/>
      <family val="2"/>
      <scheme val="minor"/>
    </font>
    <font>
      <b/>
      <sz val="11"/>
      <color rgb="FFFF0000"/>
      <name val="Calibri"/>
      <family val="2"/>
      <scheme val="minor"/>
    </font>
    <font>
      <i/>
      <sz val="11"/>
      <color rgb="FF222222"/>
      <name val="Roboto"/>
    </font>
    <font>
      <b/>
      <i/>
      <sz val="11"/>
      <color rgb="FF222222"/>
      <name val="Roboto"/>
    </font>
    <font>
      <sz val="8"/>
      <name val="Calibri"/>
      <family val="2"/>
      <scheme val="minor"/>
    </font>
    <font>
      <sz val="10"/>
      <color theme="1"/>
      <name val="Calibri"/>
      <family val="2"/>
      <scheme val="minor"/>
    </font>
    <font>
      <sz val="10"/>
      <name val="Arial"/>
      <family val="2"/>
    </font>
    <font>
      <b/>
      <sz val="10"/>
      <color indexed="18"/>
      <name val="Times New Roman"/>
      <family val="1"/>
    </font>
    <font>
      <u/>
      <sz val="10"/>
      <color indexed="12"/>
      <name val="Arial"/>
      <family val="2"/>
    </font>
    <font>
      <b/>
      <sz val="10"/>
      <name val="Arial"/>
      <family val="2"/>
    </font>
    <font>
      <b/>
      <sz val="14"/>
      <color theme="1"/>
      <name val="Calibri"/>
      <family val="2"/>
      <scheme val="minor"/>
    </font>
    <font>
      <sz val="14"/>
      <color theme="1"/>
      <name val="Calibri"/>
      <family val="2"/>
      <scheme val="minor"/>
    </font>
    <font>
      <sz val="10"/>
      <name val="Arial"/>
      <family val="2"/>
    </font>
    <font>
      <u/>
      <sz val="10"/>
      <color indexed="12"/>
      <name val="Arial"/>
      <family val="2"/>
    </font>
    <font>
      <b/>
      <sz val="12"/>
      <name val="Helvetica"/>
      <family val="2"/>
    </font>
    <font>
      <sz val="10"/>
      <color rgb="FFFF0000"/>
      <name val="Calibri"/>
      <family val="2"/>
      <scheme val="minor"/>
    </font>
    <font>
      <b/>
      <sz val="10"/>
      <color theme="1"/>
      <name val="Calibri"/>
      <family val="2"/>
      <scheme val="minor"/>
    </font>
    <font>
      <sz val="11"/>
      <name val="Calibri"/>
      <family val="2"/>
      <scheme val="minor"/>
    </font>
    <font>
      <b/>
      <u/>
      <sz val="11"/>
      <color theme="1"/>
      <name val="Calibri"/>
      <family val="2"/>
      <scheme val="minor"/>
    </font>
    <font>
      <sz val="11"/>
      <name val="Century Gothic"/>
      <family val="2"/>
    </font>
    <font>
      <sz val="10"/>
      <color rgb="FF000000"/>
      <name val="Arial"/>
      <family val="2"/>
    </font>
    <font>
      <sz val="11"/>
      <color rgb="FF000000"/>
      <name val="Calibri"/>
      <family val="2"/>
    </font>
    <font>
      <sz val="12"/>
      <color rgb="FF000000"/>
      <name val="Calibri"/>
      <family val="2"/>
    </font>
    <font>
      <b/>
      <sz val="24"/>
      <color theme="1"/>
      <name val="Calibri"/>
      <family val="2"/>
      <scheme val="minor"/>
    </font>
    <font>
      <sz val="24"/>
      <color theme="1"/>
      <name val="Calibri"/>
      <family val="2"/>
      <scheme val="minor"/>
    </font>
    <font>
      <b/>
      <sz val="11"/>
      <name val="Calibri"/>
      <family val="2"/>
      <scheme val="minor"/>
    </font>
    <font>
      <b/>
      <sz val="16"/>
      <color theme="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7" tint="0.59999389629810485"/>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0" fontId="6" fillId="0" borderId="0" applyNumberFormat="0" applyFill="0" applyBorder="0" applyAlignment="0" applyProtection="0"/>
    <xf numFmtId="0" fontId="12"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9" fontId="12" fillId="0" borderId="0" applyFont="0" applyFill="0" applyBorder="0" applyAlignment="0" applyProtection="0"/>
    <xf numFmtId="0" fontId="18" fillId="0" borderId="0"/>
    <xf numFmtId="0" fontId="19" fillId="0" borderId="0" applyNumberFormat="0" applyFill="0" applyBorder="0" applyAlignment="0" applyProtection="0">
      <alignment vertical="top"/>
      <protection locked="0"/>
    </xf>
    <xf numFmtId="9" fontId="18" fillId="0" borderId="0" applyFont="0" applyFill="0" applyBorder="0" applyAlignment="0" applyProtection="0"/>
    <xf numFmtId="41" fontId="18" fillId="0" borderId="0" applyFont="0" applyFill="0" applyBorder="0" applyAlignment="0" applyProtection="0"/>
    <xf numFmtId="0" fontId="26" fillId="0" borderId="0"/>
  </cellStyleXfs>
  <cellXfs count="161">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4" fillId="2" borderId="2"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4" fillId="2" borderId="4" xfId="0" applyFont="1" applyFill="1" applyBorder="1" applyAlignment="1">
      <alignment horizontal="left" vertical="center" wrapText="1" indent="2"/>
    </xf>
    <xf numFmtId="0" fontId="4" fillId="2" borderId="3" xfId="0" applyFont="1" applyFill="1" applyBorder="1" applyAlignment="1">
      <alignment horizontal="left" vertical="center" wrapText="1" indent="2"/>
    </xf>
    <xf numFmtId="0" fontId="6" fillId="2" borderId="2" xfId="1" applyFill="1" applyBorder="1" applyAlignment="1">
      <alignment horizontal="left" vertical="center" wrapText="1" indent="1"/>
    </xf>
    <xf numFmtId="0" fontId="0" fillId="2" borderId="4" xfId="0" applyFill="1" applyBorder="1" applyAlignment="1">
      <alignment horizontal="left" vertical="center" wrapText="1" indent="1"/>
    </xf>
    <xf numFmtId="0" fontId="0" fillId="2" borderId="3" xfId="0" applyFill="1" applyBorder="1" applyAlignment="1">
      <alignment horizontal="left" vertical="center" wrapText="1" indent="1"/>
    </xf>
    <xf numFmtId="0" fontId="3" fillId="2" borderId="3" xfId="0" applyFont="1" applyFill="1" applyBorder="1" applyAlignment="1">
      <alignment horizontal="left" vertical="center" wrapText="1" inden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wrapText="1"/>
    </xf>
    <xf numFmtId="0" fontId="0" fillId="0" borderId="0" xfId="0" applyAlignment="1">
      <alignment horizontal="left" vertical="center"/>
    </xf>
    <xf numFmtId="0" fontId="0" fillId="0" borderId="6" xfId="0" applyBorder="1" applyAlignment="1">
      <alignment horizontal="center" vertical="center" wrapText="1"/>
    </xf>
    <xf numFmtId="0" fontId="0" fillId="0" borderId="6" xfId="0" applyBorder="1" applyAlignment="1">
      <alignment vertical="center" wrapText="1"/>
    </xf>
    <xf numFmtId="164" fontId="0" fillId="0" borderId="0" xfId="0" applyNumberFormat="1" applyAlignment="1">
      <alignment horizontal="center"/>
    </xf>
    <xf numFmtId="0" fontId="6" fillId="0" borderId="0" xfId="1" applyAlignment="1">
      <alignment vertical="center"/>
    </xf>
    <xf numFmtId="0" fontId="0" fillId="0" borderId="6" xfId="0" applyBorder="1" applyAlignment="1">
      <alignment wrapText="1"/>
    </xf>
    <xf numFmtId="0" fontId="9" fillId="0" borderId="6" xfId="0" applyFont="1" applyBorder="1" applyAlignment="1">
      <alignment wrapText="1"/>
    </xf>
    <xf numFmtId="0" fontId="16" fillId="0" borderId="6" xfId="0" applyFont="1" applyBorder="1" applyAlignment="1">
      <alignment vertical="center" wrapText="1"/>
    </xf>
    <xf numFmtId="0" fontId="16" fillId="0" borderId="6" xfId="0" applyFont="1" applyBorder="1" applyAlignment="1">
      <alignment wrapText="1"/>
    </xf>
    <xf numFmtId="0" fontId="17" fillId="0" borderId="0" xfId="0" applyFont="1" applyAlignment="1">
      <alignment wrapText="1"/>
    </xf>
    <xf numFmtId="0" fontId="0" fillId="0" borderId="6" xfId="0" applyBorder="1" applyAlignment="1">
      <alignment horizontal="center" vertical="center"/>
    </xf>
    <xf numFmtId="0" fontId="2" fillId="0" borderId="6" xfId="0" applyFont="1" applyBorder="1" applyAlignment="1">
      <alignment horizontal="center" vertical="center"/>
    </xf>
    <xf numFmtId="9" fontId="0" fillId="0" borderId="6" xfId="0" applyNumberFormat="1" applyBorder="1" applyAlignment="1">
      <alignment horizontal="center" vertical="center"/>
    </xf>
    <xf numFmtId="0" fontId="11" fillId="0" borderId="6" xfId="0" applyFont="1" applyBorder="1" applyAlignment="1">
      <alignment horizontal="center" vertical="center" wrapText="1"/>
    </xf>
    <xf numFmtId="0" fontId="2" fillId="0" borderId="6" xfId="0" applyFont="1" applyBorder="1" applyAlignment="1">
      <alignment horizontal="center" vertical="center" wrapText="1"/>
    </xf>
    <xf numFmtId="0" fontId="0" fillId="4" borderId="6" xfId="0" applyFill="1" applyBorder="1" applyAlignment="1">
      <alignment horizontal="center" vertical="center"/>
    </xf>
    <xf numFmtId="0" fontId="0" fillId="4" borderId="9" xfId="0" applyFill="1" applyBorder="1" applyAlignment="1">
      <alignment horizontal="center" vertical="center"/>
    </xf>
    <xf numFmtId="0" fontId="0" fillId="4" borderId="9" xfId="0" applyFill="1" applyBorder="1" applyAlignment="1">
      <alignment vertical="center" wrapText="1"/>
    </xf>
    <xf numFmtId="0" fontId="0" fillId="0" borderId="0" xfId="0" applyAlignment="1">
      <alignment horizontal="left" vertical="center" wrapText="1"/>
    </xf>
    <xf numFmtId="0" fontId="12" fillId="3" borderId="6" xfId="2" applyFill="1" applyBorder="1" applyAlignment="1">
      <alignment horizontal="center" wrapText="1"/>
    </xf>
    <xf numFmtId="0" fontId="2" fillId="0" borderId="9" xfId="0" applyFont="1" applyBorder="1" applyAlignment="1">
      <alignment horizontal="center" vertical="center" wrapText="1"/>
    </xf>
    <xf numFmtId="0" fontId="0" fillId="0" borderId="6" xfId="0" applyBorder="1"/>
    <xf numFmtId="0" fontId="0" fillId="4" borderId="9" xfId="0" applyFill="1" applyBorder="1" applyAlignment="1">
      <alignment vertical="center"/>
    </xf>
    <xf numFmtId="0" fontId="21" fillId="5" borderId="0" xfId="0" applyFont="1" applyFill="1" applyAlignment="1">
      <alignment horizontal="center" vertical="center" wrapText="1"/>
    </xf>
    <xf numFmtId="0" fontId="11" fillId="0" borderId="0" xfId="0" applyFont="1" applyAlignment="1">
      <alignment wrapText="1"/>
    </xf>
    <xf numFmtId="0" fontId="2" fillId="0" borderId="10" xfId="0" applyFont="1" applyBorder="1" applyAlignment="1">
      <alignment horizontal="center" vertical="top"/>
    </xf>
    <xf numFmtId="0" fontId="2" fillId="0" borderId="1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0" applyFont="1" applyBorder="1" applyAlignment="1">
      <alignment horizontal="center" vertical="center"/>
    </xf>
    <xf numFmtId="0" fontId="11" fillId="0" borderId="0" xfId="0" applyFont="1" applyAlignment="1">
      <alignment horizontal="center" vertical="center"/>
    </xf>
    <xf numFmtId="0" fontId="22" fillId="0" borderId="0" xfId="0" applyFont="1" applyAlignment="1">
      <alignment horizontal="center" vertical="center" wrapText="1"/>
    </xf>
    <xf numFmtId="0" fontId="0" fillId="0" borderId="10" xfId="0" applyBorder="1" applyAlignment="1">
      <alignment horizontal="center" vertical="center"/>
    </xf>
    <xf numFmtId="0" fontId="1" fillId="0" borderId="0" xfId="0" applyFont="1" applyAlignment="1">
      <alignment horizontal="center" vertical="center" wrapText="1"/>
    </xf>
    <xf numFmtId="0" fontId="0" fillId="0" borderId="9" xfId="0" applyBorder="1" applyAlignment="1">
      <alignment horizontal="center"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0" fillId="4" borderId="15" xfId="0" applyFill="1" applyBorder="1" applyAlignment="1">
      <alignment vertical="center"/>
    </xf>
    <xf numFmtId="0" fontId="0" fillId="0" borderId="0" xfId="0" applyAlignment="1">
      <alignment horizontal="left"/>
    </xf>
    <xf numFmtId="0" fontId="11" fillId="0" borderId="0" xfId="0" applyFont="1" applyAlignment="1">
      <alignment horizontal="left" wrapText="1"/>
    </xf>
    <xf numFmtId="0" fontId="15" fillId="3" borderId="10" xfId="2"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4" borderId="10" xfId="0" applyFill="1" applyBorder="1" applyAlignment="1">
      <alignment vertical="center" wrapText="1"/>
    </xf>
    <xf numFmtId="0" fontId="0" fillId="0" borderId="10" xfId="0" applyBorder="1" applyAlignment="1">
      <alignment horizontal="center" vertical="center" wrapText="1"/>
    </xf>
    <xf numFmtId="0" fontId="23" fillId="4" borderId="15" xfId="0" applyFont="1" applyFill="1" applyBorder="1" applyAlignment="1">
      <alignment vertical="center" wrapText="1"/>
    </xf>
    <xf numFmtId="0" fontId="0" fillId="0" borderId="6" xfId="0" applyBorder="1" applyAlignment="1">
      <alignment horizontal="center"/>
    </xf>
    <xf numFmtId="0" fontId="11" fillId="0" borderId="0" xfId="0" applyFont="1" applyAlignment="1">
      <alignment horizontal="left" vertical="center" wrapText="1"/>
    </xf>
    <xf numFmtId="0" fontId="2" fillId="0" borderId="6" xfId="0" applyFont="1" applyBorder="1" applyAlignment="1">
      <alignment horizontal="center" vertical="top" wrapText="1"/>
    </xf>
    <xf numFmtId="0" fontId="2" fillId="0" borderId="12" xfId="0" applyFont="1" applyBorder="1" applyAlignment="1">
      <alignment horizontal="center" vertical="top" wrapText="1"/>
    </xf>
    <xf numFmtId="0" fontId="2" fillId="0" borderId="6" xfId="0" applyFont="1" applyBorder="1" applyAlignment="1">
      <alignment horizontal="center" vertical="top"/>
    </xf>
    <xf numFmtId="0" fontId="15" fillId="3" borderId="6" xfId="2"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0" xfId="0" applyFont="1" applyAlignment="1">
      <alignment horizontal="left" vertical="center"/>
    </xf>
    <xf numFmtId="0" fontId="11" fillId="0" borderId="0" xfId="0" applyFont="1" applyAlignment="1">
      <alignment horizontal="left" vertical="center"/>
    </xf>
    <xf numFmtId="0" fontId="27" fillId="0" borderId="6" xfId="0" applyFont="1" applyBorder="1" applyAlignment="1">
      <alignment horizontal="center" vertical="center"/>
    </xf>
    <xf numFmtId="0" fontId="27" fillId="0" borderId="6" xfId="0" applyFont="1" applyBorder="1" applyAlignment="1">
      <alignment vertical="center" wrapText="1"/>
    </xf>
    <xf numFmtId="0" fontId="27" fillId="0" borderId="6" xfId="0" applyFont="1" applyBorder="1" applyAlignment="1">
      <alignment horizontal="justify" vertical="center" wrapText="1"/>
    </xf>
    <xf numFmtId="0" fontId="28" fillId="0" borderId="6" xfId="0" applyFont="1" applyBorder="1" applyAlignment="1">
      <alignment vertical="center" wrapText="1"/>
    </xf>
    <xf numFmtId="0" fontId="0" fillId="4" borderId="9" xfId="0" applyFill="1" applyBorder="1" applyAlignment="1">
      <alignment horizontal="center" vertical="center" wrapText="1"/>
    </xf>
    <xf numFmtId="165" fontId="1" fillId="6" borderId="6" xfId="0" applyNumberFormat="1" applyFont="1" applyFill="1" applyBorder="1" applyAlignment="1">
      <alignment horizontal="center" vertical="center"/>
    </xf>
    <xf numFmtId="165" fontId="1" fillId="6" borderId="13" xfId="0" applyNumberFormat="1" applyFont="1" applyFill="1" applyBorder="1" applyAlignment="1">
      <alignment horizontal="center" vertical="center"/>
    </xf>
    <xf numFmtId="165" fontId="1" fillId="6" borderId="12" xfId="0" applyNumberFormat="1" applyFont="1" applyFill="1" applyBorder="1" applyAlignment="1">
      <alignment horizontal="center" vertical="center"/>
    </xf>
    <xf numFmtId="165" fontId="1" fillId="6" borderId="14" xfId="0" applyNumberFormat="1" applyFont="1" applyFill="1" applyBorder="1" applyAlignment="1">
      <alignment horizontal="center" vertical="center"/>
    </xf>
    <xf numFmtId="165" fontId="1" fillId="6" borderId="10" xfId="0" applyNumberFormat="1" applyFont="1" applyFill="1" applyBorder="1" applyAlignment="1">
      <alignment horizontal="center" vertical="center"/>
    </xf>
    <xf numFmtId="165" fontId="0" fillId="6" borderId="6" xfId="0" applyNumberFormat="1" applyFill="1" applyBorder="1" applyAlignment="1">
      <alignment horizontal="center"/>
    </xf>
    <xf numFmtId="0" fontId="2" fillId="6" borderId="6" xfId="0" applyFont="1" applyFill="1" applyBorder="1" applyAlignment="1">
      <alignment horizontal="center" vertical="center" wrapText="1"/>
    </xf>
    <xf numFmtId="0" fontId="2" fillId="6" borderId="10" xfId="0" applyFont="1" applyFill="1" applyBorder="1" applyAlignment="1">
      <alignment horizontal="center" vertical="center" wrapText="1"/>
    </xf>
    <xf numFmtId="164" fontId="12" fillId="6" borderId="6" xfId="2" applyNumberFormat="1" applyFill="1" applyBorder="1" applyAlignment="1">
      <alignment horizontal="center" wrapText="1"/>
    </xf>
    <xf numFmtId="164" fontId="12" fillId="6" borderId="10" xfId="2" applyNumberFormat="1" applyFill="1" applyBorder="1" applyAlignment="1">
      <alignment horizontal="center" wrapText="1"/>
    </xf>
    <xf numFmtId="0" fontId="29" fillId="0" borderId="0" xfId="0" applyFont="1" applyAlignment="1">
      <alignment horizontal="left" vertical="center"/>
    </xf>
    <xf numFmtId="0" fontId="30" fillId="0" borderId="0" xfId="0" applyFont="1" applyAlignment="1">
      <alignment horizontal="left" vertical="center"/>
    </xf>
    <xf numFmtId="0" fontId="2" fillId="4" borderId="6" xfId="0" applyFont="1" applyFill="1" applyBorder="1" applyAlignment="1">
      <alignment horizontal="center" vertical="center"/>
    </xf>
    <xf numFmtId="0" fontId="0" fillId="4" borderId="10" xfId="0" applyFill="1" applyBorder="1" applyAlignment="1">
      <alignment horizontal="center" vertical="center" wrapText="1"/>
    </xf>
    <xf numFmtId="0" fontId="2" fillId="6" borderId="9" xfId="0" applyFont="1" applyFill="1" applyBorder="1" applyAlignment="1">
      <alignment horizontal="center" vertical="center"/>
    </xf>
    <xf numFmtId="0" fontId="31" fillId="0" borderId="16" xfId="0" applyFont="1" applyBorder="1" applyAlignment="1">
      <alignment horizontal="center" vertical="center"/>
    </xf>
    <xf numFmtId="0" fontId="2" fillId="6" borderId="15" xfId="0" applyFont="1" applyFill="1" applyBorder="1" applyAlignment="1">
      <alignment horizontal="center" vertical="center"/>
    </xf>
    <xf numFmtId="0" fontId="0" fillId="4" borderId="10" xfId="0" applyFill="1" applyBorder="1" applyAlignment="1">
      <alignment horizontal="center" vertical="center"/>
    </xf>
    <xf numFmtId="0" fontId="2" fillId="7" borderId="6" xfId="0" applyFont="1" applyFill="1" applyBorder="1" applyAlignment="1">
      <alignment horizontal="center" vertical="center" wrapText="1"/>
    </xf>
    <xf numFmtId="0" fontId="2" fillId="7" borderId="6" xfId="0" applyFont="1" applyFill="1" applyBorder="1" applyAlignment="1">
      <alignment horizontal="center" vertical="center"/>
    </xf>
    <xf numFmtId="0" fontId="2" fillId="7" borderId="6" xfId="0" applyFont="1" applyFill="1" applyBorder="1" applyAlignment="1">
      <alignment vertical="center" wrapText="1"/>
    </xf>
    <xf numFmtId="0" fontId="0" fillId="4" borderId="9" xfId="0" applyFill="1" applyBorder="1" applyAlignment="1" applyProtection="1">
      <alignment horizontal="center" vertical="center" wrapText="1"/>
      <protection locked="0"/>
    </xf>
    <xf numFmtId="0" fontId="0" fillId="4" borderId="17" xfId="0" applyFill="1" applyBorder="1" applyAlignment="1" applyProtection="1">
      <alignment horizontal="center" vertical="center" wrapText="1"/>
      <protection locked="0"/>
    </xf>
    <xf numFmtId="0" fontId="0" fillId="4" borderId="16" xfId="0" applyFill="1" applyBorder="1" applyAlignment="1" applyProtection="1">
      <alignment horizontal="center" vertical="center" wrapText="1"/>
      <protection locked="0"/>
    </xf>
    <xf numFmtId="0" fontId="0" fillId="4" borderId="11" xfId="0" applyFill="1" applyBorder="1" applyAlignment="1" applyProtection="1">
      <alignment vertical="center" wrapText="1"/>
      <protection locked="0"/>
    </xf>
    <xf numFmtId="0" fontId="23" fillId="4" borderId="16" xfId="0" applyFont="1" applyFill="1" applyBorder="1" applyAlignment="1" applyProtection="1">
      <alignment vertical="center" wrapText="1"/>
      <protection locked="0"/>
    </xf>
    <xf numFmtId="0" fontId="0" fillId="4" borderId="6" xfId="0" applyFill="1" applyBorder="1" applyAlignment="1" applyProtection="1">
      <alignment horizontal="center" vertical="center" wrapText="1"/>
      <protection locked="0"/>
    </xf>
    <xf numFmtId="0" fontId="0" fillId="4" borderId="10" xfId="0" applyFill="1" applyBorder="1" applyAlignment="1" applyProtection="1">
      <alignment horizontal="center" vertical="center" wrapText="1"/>
      <protection locked="0"/>
    </xf>
    <xf numFmtId="0" fontId="0" fillId="4" borderId="6"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9" xfId="0" applyFill="1" applyBorder="1" applyAlignment="1" applyProtection="1">
      <alignment vertical="center"/>
      <protection locked="0"/>
    </xf>
    <xf numFmtId="0" fontId="0" fillId="4" borderId="6" xfId="0" applyFill="1" applyBorder="1" applyAlignment="1" applyProtection="1">
      <alignment vertical="center"/>
      <protection locked="0"/>
    </xf>
    <xf numFmtId="0" fontId="0" fillId="4" borderId="7" xfId="0" applyFill="1" applyBorder="1" applyAlignment="1" applyProtection="1">
      <alignment vertical="center" wrapText="1"/>
      <protection locked="0"/>
    </xf>
    <xf numFmtId="0" fontId="0" fillId="4" borderId="8" xfId="0" applyFill="1" applyBorder="1" applyAlignment="1" applyProtection="1">
      <alignment vertical="center" wrapText="1"/>
      <protection locked="0"/>
    </xf>
    <xf numFmtId="0" fontId="0" fillId="4" borderId="16"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6" xfId="0" applyFill="1" applyBorder="1" applyAlignment="1" applyProtection="1">
      <alignment horizontal="center" vertical="center"/>
      <protection locked="0"/>
    </xf>
    <xf numFmtId="0" fontId="2" fillId="8" borderId="6" xfId="0" applyFont="1" applyFill="1" applyBorder="1" applyAlignment="1">
      <alignment horizontal="center" vertical="center" wrapText="1"/>
    </xf>
    <xf numFmtId="0" fontId="0" fillId="4" borderId="7" xfId="0" applyFill="1" applyBorder="1" applyAlignment="1" applyProtection="1">
      <alignment horizontal="center" vertical="center"/>
      <protection locked="0"/>
    </xf>
    <xf numFmtId="0" fontId="0" fillId="4" borderId="15" xfId="0" applyFill="1" applyBorder="1" applyAlignment="1">
      <alignment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164" fontId="12" fillId="6" borderId="8" xfId="2" applyNumberFormat="1" applyFill="1" applyBorder="1" applyAlignment="1">
      <alignment horizontal="center" wrapText="1"/>
    </xf>
    <xf numFmtId="0" fontId="2" fillId="8" borderId="15" xfId="0" applyFont="1" applyFill="1" applyBorder="1" applyAlignment="1">
      <alignment horizontal="center" vertical="center" wrapText="1"/>
    </xf>
    <xf numFmtId="1" fontId="12" fillId="8" borderId="20" xfId="2" applyNumberFormat="1" applyFill="1" applyBorder="1" applyAlignment="1">
      <alignment horizontal="center" wrapText="1"/>
    </xf>
    <xf numFmtId="1" fontId="12" fillId="8" borderId="21" xfId="2" applyNumberFormat="1" applyFill="1" applyBorder="1" applyAlignment="1">
      <alignment horizontal="center" wrapText="1"/>
    </xf>
    <xf numFmtId="1" fontId="12" fillId="8" borderId="22" xfId="2" applyNumberFormat="1" applyFill="1" applyBorder="1" applyAlignment="1">
      <alignment horizontal="center" wrapText="1"/>
    </xf>
    <xf numFmtId="0" fontId="3" fillId="2" borderId="2"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4" fillId="2" borderId="2" xfId="0" applyFont="1" applyFill="1" applyBorder="1" applyAlignment="1">
      <alignment horizontal="left" vertical="center" wrapText="1" indent="1"/>
    </xf>
    <xf numFmtId="0" fontId="4" fillId="2" borderId="4"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6" fillId="2" borderId="2" xfId="1" applyFill="1" applyBorder="1" applyAlignment="1">
      <alignment horizontal="left" vertical="center" wrapText="1" indent="1"/>
    </xf>
    <xf numFmtId="0" fontId="6" fillId="2" borderId="4" xfId="1" applyFill="1" applyBorder="1" applyAlignment="1">
      <alignment horizontal="left" vertical="center" wrapText="1" indent="1"/>
    </xf>
    <xf numFmtId="0" fontId="6" fillId="2" borderId="3" xfId="1" applyFill="1" applyBorder="1" applyAlignment="1">
      <alignment horizontal="left" vertical="center" wrapText="1" indent="1"/>
    </xf>
    <xf numFmtId="0" fontId="20"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xf>
    <xf numFmtId="0" fontId="0" fillId="0" borderId="0" xfId="0" applyAlignment="1">
      <alignment horizontal="left" vertical="center"/>
    </xf>
    <xf numFmtId="0" fontId="0" fillId="0" borderId="18" xfId="0" applyBorder="1" applyAlignment="1">
      <alignment horizontal="left" vertical="center" wrapText="1"/>
    </xf>
    <xf numFmtId="0" fontId="0" fillId="0" borderId="19" xfId="0" applyBorder="1" applyAlignment="1">
      <alignment horizontal="left" vertical="center"/>
    </xf>
    <xf numFmtId="0" fontId="32" fillId="0" borderId="0" xfId="0" applyFont="1" applyAlignment="1">
      <alignment horizontal="center" vertical="center" wrapText="1"/>
    </xf>
    <xf numFmtId="0" fontId="29" fillId="0" borderId="0" xfId="0" applyFont="1" applyAlignment="1">
      <alignment horizontal="center" vertical="center"/>
    </xf>
    <xf numFmtId="0" fontId="0" fillId="0" borderId="0" xfId="0" applyAlignment="1">
      <alignment horizontal="left" vertical="top" wrapText="1"/>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6" xfId="0" applyFont="1" applyBorder="1" applyAlignment="1">
      <alignment horizontal="center" vertical="center" wrapText="1"/>
    </xf>
    <xf numFmtId="0" fontId="22" fillId="0" borderId="5" xfId="0" applyFont="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16" fillId="7" borderId="6" xfId="0" applyFont="1" applyFill="1" applyBorder="1" applyAlignment="1">
      <alignment horizontal="center" vertical="center"/>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6" xfId="0" applyFont="1" applyFill="1" applyBorder="1" applyAlignment="1">
      <alignment horizontal="center" vertical="center"/>
    </xf>
  </cellXfs>
  <cellStyles count="11">
    <cellStyle name="Collegamento ipertestuale" xfId="1" builtinId="8"/>
    <cellStyle name="Collegamento ipertestuale 2" xfId="4" xr:uid="{00000000-0005-0000-0000-000001000000}"/>
    <cellStyle name="Collegamento ipertestuale 3" xfId="7" xr:uid="{00000000-0005-0000-0000-000002000000}"/>
    <cellStyle name="Collegamento ipertestuale visitato 2" xfId="3" xr:uid="{00000000-0005-0000-0000-000003000000}"/>
    <cellStyle name="Migliaia [0] 2" xfId="9" xr:uid="{00000000-0005-0000-0000-000004000000}"/>
    <cellStyle name="Normale" xfId="0" builtinId="0"/>
    <cellStyle name="Normale 2" xfId="2" xr:uid="{00000000-0005-0000-0000-000006000000}"/>
    <cellStyle name="Normale 3" xfId="6" xr:uid="{00000000-0005-0000-0000-000007000000}"/>
    <cellStyle name="Normale 3 2" xfId="10" xr:uid="{00000000-0005-0000-0000-000008000000}"/>
    <cellStyle name="Percentuale 2" xfId="5" xr:uid="{00000000-0005-0000-0000-000009000000}"/>
    <cellStyle name="Percentuale 3" xfId="8" xr:uid="{00000000-0005-0000-0000-00000A000000}"/>
  </cellStyles>
  <dxfs count="3">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0"/>
      </font>
      <fill>
        <patternFill>
          <bgColor rgb="FFFF0000"/>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3"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8"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3"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7"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2"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7"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2"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6"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6"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1"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5"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5"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0"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9"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4"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9"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 Id="rId14" Type="http://schemas.openxmlformats.org/officeDocument/2006/relationships/hyperlink" Target="http://www.italiasemplice.gov.it/tabella-a/sezione-ii/sezione-ii-1-ricognizione-degli-interventi-edilizi-e-dei-relativi-regimi-amministrativi-1/1-ricognizione-degli-interventi-edilizi-e-dei-relativi-regimi-amministrativ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osettiegatti.eu/info/norme/statali/2001_0380.ht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21"/>
  <dimension ref="A1:E206"/>
  <sheetViews>
    <sheetView topLeftCell="A4" workbookViewId="0">
      <selection activeCell="G136" sqref="G136"/>
    </sheetView>
  </sheetViews>
  <sheetFormatPr defaultRowHeight="15" x14ac:dyDescent="0.25"/>
  <cols>
    <col min="1" max="1" width="5.42578125" bestFit="1" customWidth="1"/>
    <col min="2" max="2" width="112" customWidth="1"/>
    <col min="3" max="3" width="28.5703125" customWidth="1"/>
    <col min="4" max="4" width="60.5703125" customWidth="1"/>
    <col min="5" max="5" width="16" bestFit="1" customWidth="1"/>
  </cols>
  <sheetData>
    <row r="1" spans="1:5" ht="42.75" x14ac:dyDescent="0.25">
      <c r="A1" s="1" t="s">
        <v>0</v>
      </c>
      <c r="B1" s="1" t="s">
        <v>1</v>
      </c>
      <c r="C1" s="1" t="s">
        <v>2</v>
      </c>
      <c r="D1" s="1" t="s">
        <v>3</v>
      </c>
      <c r="E1" s="1" t="s">
        <v>4</v>
      </c>
    </row>
    <row r="2" spans="1:5" x14ac:dyDescent="0.25">
      <c r="A2" s="128">
        <v>1</v>
      </c>
      <c r="B2" s="2" t="s">
        <v>5</v>
      </c>
      <c r="C2" s="128" t="s">
        <v>7</v>
      </c>
      <c r="D2" s="131" t="s">
        <v>8</v>
      </c>
      <c r="E2" s="131" t="s">
        <v>9</v>
      </c>
    </row>
    <row r="3" spans="1:5" ht="28.5" x14ac:dyDescent="0.25">
      <c r="A3" s="130"/>
      <c r="B3" s="3" t="s">
        <v>6</v>
      </c>
      <c r="C3" s="130"/>
      <c r="D3" s="133"/>
      <c r="E3" s="133"/>
    </row>
    <row r="4" spans="1:5" x14ac:dyDescent="0.25">
      <c r="A4" s="128">
        <v>2</v>
      </c>
      <c r="B4" s="2" t="s">
        <v>10</v>
      </c>
      <c r="C4" s="128" t="s">
        <v>7</v>
      </c>
      <c r="D4" s="131" t="s">
        <v>8</v>
      </c>
      <c r="E4" s="131" t="s">
        <v>12</v>
      </c>
    </row>
    <row r="5" spans="1:5" ht="26.25" customHeight="1" x14ac:dyDescent="0.25">
      <c r="A5" s="130"/>
      <c r="B5" s="3" t="s">
        <v>11</v>
      </c>
      <c r="C5" s="130"/>
      <c r="D5" s="133"/>
      <c r="E5" s="133"/>
    </row>
    <row r="6" spans="1:5" x14ac:dyDescent="0.25">
      <c r="A6" s="128">
        <v>3</v>
      </c>
      <c r="B6" s="2" t="s">
        <v>13</v>
      </c>
      <c r="C6" s="134" t="s">
        <v>20</v>
      </c>
      <c r="D6" s="131" t="s">
        <v>21</v>
      </c>
      <c r="E6" s="131" t="s">
        <v>22</v>
      </c>
    </row>
    <row r="7" spans="1:5" ht="114" x14ac:dyDescent="0.25">
      <c r="A7" s="129"/>
      <c r="B7" s="5" t="s">
        <v>14</v>
      </c>
      <c r="C7" s="135"/>
      <c r="D7" s="132"/>
      <c r="E7" s="132"/>
    </row>
    <row r="8" spans="1:5" x14ac:dyDescent="0.25">
      <c r="A8" s="129"/>
      <c r="B8" s="5"/>
      <c r="C8" s="135"/>
      <c r="D8" s="132"/>
      <c r="E8" s="132"/>
    </row>
    <row r="9" spans="1:5" x14ac:dyDescent="0.25">
      <c r="A9" s="129"/>
      <c r="B9" s="6" t="s">
        <v>15</v>
      </c>
      <c r="C9" s="135"/>
      <c r="D9" s="132"/>
      <c r="E9" s="132"/>
    </row>
    <row r="10" spans="1:5" x14ac:dyDescent="0.25">
      <c r="A10" s="129"/>
      <c r="B10" s="7" t="s">
        <v>16</v>
      </c>
      <c r="C10" s="135"/>
      <c r="D10" s="132"/>
      <c r="E10" s="132"/>
    </row>
    <row r="11" spans="1:5" x14ac:dyDescent="0.25">
      <c r="A11" s="129"/>
      <c r="B11" s="7" t="s">
        <v>17</v>
      </c>
      <c r="C11" s="135"/>
      <c r="D11" s="132"/>
      <c r="E11" s="132"/>
    </row>
    <row r="12" spans="1:5" x14ac:dyDescent="0.25">
      <c r="A12" s="129"/>
      <c r="B12" s="7" t="s">
        <v>18</v>
      </c>
      <c r="C12" s="135"/>
      <c r="D12" s="132"/>
      <c r="E12" s="132"/>
    </row>
    <row r="13" spans="1:5" x14ac:dyDescent="0.25">
      <c r="A13" s="130"/>
      <c r="B13" s="8" t="s">
        <v>19</v>
      </c>
      <c r="C13" s="136"/>
      <c r="D13" s="133"/>
      <c r="E13" s="133"/>
    </row>
    <row r="14" spans="1:5" x14ac:dyDescent="0.25">
      <c r="A14" s="128">
        <v>4</v>
      </c>
      <c r="B14" s="2" t="s">
        <v>23</v>
      </c>
      <c r="C14" s="134" t="s">
        <v>27</v>
      </c>
      <c r="D14" s="131" t="s">
        <v>28</v>
      </c>
      <c r="E14" s="131" t="s">
        <v>29</v>
      </c>
    </row>
    <row r="15" spans="1:5" ht="28.5" x14ac:dyDescent="0.25">
      <c r="A15" s="129"/>
      <c r="B15" s="5" t="s">
        <v>24</v>
      </c>
      <c r="C15" s="135"/>
      <c r="D15" s="132"/>
      <c r="E15" s="132"/>
    </row>
    <row r="16" spans="1:5" x14ac:dyDescent="0.25">
      <c r="A16" s="129"/>
      <c r="B16" s="6" t="s">
        <v>25</v>
      </c>
      <c r="C16" s="135"/>
      <c r="D16" s="132"/>
      <c r="E16" s="132"/>
    </row>
    <row r="17" spans="1:5" x14ac:dyDescent="0.25">
      <c r="A17" s="130"/>
      <c r="B17" s="8" t="s">
        <v>26</v>
      </c>
      <c r="C17" s="136"/>
      <c r="D17" s="133"/>
      <c r="E17" s="133"/>
    </row>
    <row r="18" spans="1:5" x14ac:dyDescent="0.25">
      <c r="A18" s="128">
        <v>5</v>
      </c>
      <c r="B18" s="2" t="s">
        <v>30</v>
      </c>
      <c r="C18" s="134" t="s">
        <v>32</v>
      </c>
      <c r="D18" s="131" t="s">
        <v>33</v>
      </c>
      <c r="E18" s="131" t="s">
        <v>34</v>
      </c>
    </row>
    <row r="19" spans="1:5" ht="71.25" x14ac:dyDescent="0.25">
      <c r="A19" s="130"/>
      <c r="B19" s="3" t="s">
        <v>31</v>
      </c>
      <c r="C19" s="136"/>
      <c r="D19" s="133"/>
      <c r="E19" s="133"/>
    </row>
    <row r="20" spans="1:5" x14ac:dyDescent="0.25">
      <c r="A20" s="128">
        <v>6</v>
      </c>
      <c r="B20" s="2" t="s">
        <v>35</v>
      </c>
      <c r="C20" s="134" t="s">
        <v>37</v>
      </c>
      <c r="D20" s="131" t="s">
        <v>38</v>
      </c>
      <c r="E20" s="131" t="s">
        <v>39</v>
      </c>
    </row>
    <row r="21" spans="1:5" ht="85.5" x14ac:dyDescent="0.25">
      <c r="A21" s="130"/>
      <c r="B21" s="3" t="s">
        <v>36</v>
      </c>
      <c r="C21" s="136"/>
      <c r="D21" s="133"/>
      <c r="E21" s="133"/>
    </row>
    <row r="22" spans="1:5" x14ac:dyDescent="0.25">
      <c r="A22" s="128">
        <v>7</v>
      </c>
      <c r="B22" s="2" t="s">
        <v>40</v>
      </c>
      <c r="C22" s="128" t="s">
        <v>55</v>
      </c>
      <c r="D22" s="131" t="s">
        <v>38</v>
      </c>
      <c r="E22" s="131" t="s">
        <v>56</v>
      </c>
    </row>
    <row r="23" spans="1:5" ht="57" x14ac:dyDescent="0.25">
      <c r="A23" s="129"/>
      <c r="B23" s="5" t="s">
        <v>41</v>
      </c>
      <c r="C23" s="129"/>
      <c r="D23" s="132"/>
      <c r="E23" s="132"/>
    </row>
    <row r="24" spans="1:5" ht="57" x14ac:dyDescent="0.25">
      <c r="A24" s="129"/>
      <c r="B24" s="5" t="s">
        <v>42</v>
      </c>
      <c r="C24" s="129"/>
      <c r="D24" s="132"/>
      <c r="E24" s="132"/>
    </row>
    <row r="25" spans="1:5" ht="57" x14ac:dyDescent="0.25">
      <c r="A25" s="129"/>
      <c r="B25" s="5" t="s">
        <v>43</v>
      </c>
      <c r="C25" s="129"/>
      <c r="D25" s="132"/>
      <c r="E25" s="132"/>
    </row>
    <row r="26" spans="1:5" x14ac:dyDescent="0.25">
      <c r="A26" s="129"/>
      <c r="B26" s="5"/>
      <c r="C26" s="129"/>
      <c r="D26" s="132"/>
      <c r="E26" s="132"/>
    </row>
    <row r="27" spans="1:5" x14ac:dyDescent="0.25">
      <c r="A27" s="129"/>
      <c r="B27" s="6" t="s">
        <v>44</v>
      </c>
      <c r="C27" s="129"/>
      <c r="D27" s="132"/>
      <c r="E27" s="132"/>
    </row>
    <row r="28" spans="1:5" ht="28.5" x14ac:dyDescent="0.25">
      <c r="A28" s="129"/>
      <c r="B28" s="7" t="s">
        <v>45</v>
      </c>
      <c r="C28" s="129"/>
      <c r="D28" s="132"/>
      <c r="E28" s="132"/>
    </row>
    <row r="29" spans="1:5" x14ac:dyDescent="0.25">
      <c r="A29" s="129"/>
      <c r="B29" s="7" t="s">
        <v>46</v>
      </c>
      <c r="C29" s="129"/>
      <c r="D29" s="132"/>
      <c r="E29" s="132"/>
    </row>
    <row r="30" spans="1:5" x14ac:dyDescent="0.25">
      <c r="A30" s="129"/>
      <c r="B30" s="7" t="s">
        <v>47</v>
      </c>
      <c r="C30" s="129"/>
      <c r="D30" s="132"/>
      <c r="E30" s="132"/>
    </row>
    <row r="31" spans="1:5" x14ac:dyDescent="0.25">
      <c r="A31" s="129"/>
      <c r="B31" s="7" t="s">
        <v>48</v>
      </c>
      <c r="C31" s="129"/>
      <c r="D31" s="132"/>
      <c r="E31" s="132"/>
    </row>
    <row r="32" spans="1:5" x14ac:dyDescent="0.25">
      <c r="A32" s="129"/>
      <c r="B32" s="7" t="s">
        <v>49</v>
      </c>
      <c r="C32" s="129"/>
      <c r="D32" s="132"/>
      <c r="E32" s="132"/>
    </row>
    <row r="33" spans="1:5" x14ac:dyDescent="0.25">
      <c r="A33" s="129"/>
      <c r="B33" s="7" t="s">
        <v>50</v>
      </c>
      <c r="C33" s="129"/>
      <c r="D33" s="132"/>
      <c r="E33" s="132"/>
    </row>
    <row r="34" spans="1:5" x14ac:dyDescent="0.25">
      <c r="A34" s="129"/>
      <c r="B34" s="5"/>
      <c r="C34" s="129"/>
      <c r="D34" s="132"/>
      <c r="E34" s="132"/>
    </row>
    <row r="35" spans="1:5" x14ac:dyDescent="0.25">
      <c r="A35" s="129"/>
      <c r="B35" s="6" t="s">
        <v>51</v>
      </c>
      <c r="C35" s="129"/>
      <c r="D35" s="132"/>
      <c r="E35" s="132"/>
    </row>
    <row r="36" spans="1:5" ht="28.5" x14ac:dyDescent="0.25">
      <c r="A36" s="129"/>
      <c r="B36" s="7" t="s">
        <v>52</v>
      </c>
      <c r="C36" s="129"/>
      <c r="D36" s="132"/>
      <c r="E36" s="132"/>
    </row>
    <row r="37" spans="1:5" x14ac:dyDescent="0.25">
      <c r="A37" s="129"/>
      <c r="B37" s="7" t="s">
        <v>53</v>
      </c>
      <c r="C37" s="129"/>
      <c r="D37" s="132"/>
      <c r="E37" s="132"/>
    </row>
    <row r="38" spans="1:5" ht="28.5" x14ac:dyDescent="0.25">
      <c r="A38" s="130"/>
      <c r="B38" s="8" t="s">
        <v>54</v>
      </c>
      <c r="C38" s="130"/>
      <c r="D38" s="133"/>
      <c r="E38" s="133"/>
    </row>
    <row r="39" spans="1:5" ht="57" x14ac:dyDescent="0.25">
      <c r="A39" s="128">
        <v>8</v>
      </c>
      <c r="B39" s="2" t="s">
        <v>57</v>
      </c>
      <c r="C39" s="2" t="s">
        <v>64</v>
      </c>
      <c r="D39" s="4" t="s">
        <v>67</v>
      </c>
      <c r="E39" s="131" t="s">
        <v>69</v>
      </c>
    </row>
    <row r="40" spans="1:5" ht="85.5" x14ac:dyDescent="0.25">
      <c r="A40" s="129"/>
      <c r="B40" s="5" t="s">
        <v>58</v>
      </c>
      <c r="C40" s="6" t="s">
        <v>65</v>
      </c>
      <c r="D40" s="5" t="s">
        <v>68</v>
      </c>
      <c r="E40" s="132"/>
    </row>
    <row r="41" spans="1:5" ht="28.5" x14ac:dyDescent="0.25">
      <c r="A41" s="129"/>
      <c r="B41" s="6" t="s">
        <v>15</v>
      </c>
      <c r="C41" s="6" t="s">
        <v>66</v>
      </c>
      <c r="D41" s="10"/>
      <c r="E41" s="132"/>
    </row>
    <row r="42" spans="1:5" x14ac:dyDescent="0.25">
      <c r="A42" s="129"/>
      <c r="B42" s="7" t="s">
        <v>59</v>
      </c>
      <c r="C42" s="5"/>
      <c r="D42" s="10"/>
      <c r="E42" s="132"/>
    </row>
    <row r="43" spans="1:5" x14ac:dyDescent="0.25">
      <c r="A43" s="129"/>
      <c r="B43" s="7" t="s">
        <v>60</v>
      </c>
      <c r="C43" s="5"/>
      <c r="D43" s="10"/>
      <c r="E43" s="132"/>
    </row>
    <row r="44" spans="1:5" x14ac:dyDescent="0.25">
      <c r="A44" s="129"/>
      <c r="B44" s="7" t="s">
        <v>61</v>
      </c>
      <c r="C44" s="10"/>
      <c r="D44" s="10"/>
      <c r="E44" s="132"/>
    </row>
    <row r="45" spans="1:5" x14ac:dyDescent="0.25">
      <c r="A45" s="129"/>
      <c r="B45" s="7" t="s">
        <v>62</v>
      </c>
      <c r="C45" s="10"/>
      <c r="D45" s="10"/>
      <c r="E45" s="132"/>
    </row>
    <row r="46" spans="1:5" x14ac:dyDescent="0.25">
      <c r="A46" s="130"/>
      <c r="B46" s="8" t="s">
        <v>63</v>
      </c>
      <c r="C46" s="11"/>
      <c r="D46" s="11"/>
      <c r="E46" s="133"/>
    </row>
    <row r="47" spans="1:5" ht="42.75" x14ac:dyDescent="0.25">
      <c r="A47" s="128">
        <v>9</v>
      </c>
      <c r="B47" s="2" t="s">
        <v>70</v>
      </c>
      <c r="C47" s="128" t="s">
        <v>64</v>
      </c>
      <c r="D47" s="4" t="s">
        <v>72</v>
      </c>
      <c r="E47" s="131" t="s">
        <v>74</v>
      </c>
    </row>
    <row r="48" spans="1:5" ht="42.75" x14ac:dyDescent="0.25">
      <c r="A48" s="129"/>
      <c r="B48" s="5" t="s">
        <v>71</v>
      </c>
      <c r="C48" s="129"/>
      <c r="D48" s="5" t="s">
        <v>73</v>
      </c>
      <c r="E48" s="132"/>
    </row>
    <row r="49" spans="1:5" x14ac:dyDescent="0.25">
      <c r="A49" s="129"/>
      <c r="B49" s="10"/>
      <c r="C49" s="129"/>
      <c r="D49" s="10"/>
      <c r="E49" s="132"/>
    </row>
    <row r="50" spans="1:5" x14ac:dyDescent="0.25">
      <c r="A50" s="130"/>
      <c r="B50" s="11"/>
      <c r="C50" s="130"/>
      <c r="D50" s="11"/>
      <c r="E50" s="133"/>
    </row>
    <row r="51" spans="1:5" ht="42.75" x14ac:dyDescent="0.25">
      <c r="A51" s="128">
        <v>10</v>
      </c>
      <c r="B51" s="2" t="s">
        <v>75</v>
      </c>
      <c r="C51" s="128" t="s">
        <v>66</v>
      </c>
      <c r="D51" s="4" t="s">
        <v>67</v>
      </c>
      <c r="E51" s="131" t="s">
        <v>81</v>
      </c>
    </row>
    <row r="52" spans="1:5" ht="128.25" x14ac:dyDescent="0.25">
      <c r="A52" s="129"/>
      <c r="B52" s="5" t="s">
        <v>76</v>
      </c>
      <c r="C52" s="129"/>
      <c r="D52" s="5" t="s">
        <v>80</v>
      </c>
      <c r="E52" s="132"/>
    </row>
    <row r="53" spans="1:5" x14ac:dyDescent="0.25">
      <c r="A53" s="129"/>
      <c r="B53" s="6" t="s">
        <v>15</v>
      </c>
      <c r="C53" s="129"/>
      <c r="D53" s="10"/>
      <c r="E53" s="132"/>
    </row>
    <row r="54" spans="1:5" x14ac:dyDescent="0.25">
      <c r="A54" s="129"/>
      <c r="B54" s="5" t="s">
        <v>77</v>
      </c>
      <c r="C54" s="129"/>
      <c r="D54" s="10"/>
      <c r="E54" s="132"/>
    </row>
    <row r="55" spans="1:5" ht="28.5" x14ac:dyDescent="0.25">
      <c r="A55" s="129"/>
      <c r="B55" s="7" t="s">
        <v>78</v>
      </c>
      <c r="C55" s="129"/>
      <c r="D55" s="10"/>
      <c r="E55" s="132"/>
    </row>
    <row r="56" spans="1:5" x14ac:dyDescent="0.25">
      <c r="A56" s="130"/>
      <c r="B56" s="8" t="s">
        <v>79</v>
      </c>
      <c r="C56" s="130"/>
      <c r="D56" s="11"/>
      <c r="E56" s="133"/>
    </row>
    <row r="57" spans="1:5" ht="42.75" x14ac:dyDescent="0.25">
      <c r="A57" s="128">
        <v>11</v>
      </c>
      <c r="B57" s="2" t="s">
        <v>82</v>
      </c>
      <c r="C57" s="9" t="s">
        <v>84</v>
      </c>
      <c r="D57" s="4" t="s">
        <v>86</v>
      </c>
      <c r="E57" s="131" t="s">
        <v>74</v>
      </c>
    </row>
    <row r="58" spans="1:5" ht="42.75" x14ac:dyDescent="0.25">
      <c r="A58" s="129"/>
      <c r="B58" s="5" t="s">
        <v>83</v>
      </c>
      <c r="C58" s="6" t="s">
        <v>85</v>
      </c>
      <c r="D58" s="5" t="s">
        <v>73</v>
      </c>
      <c r="E58" s="132"/>
    </row>
    <row r="59" spans="1:5" x14ac:dyDescent="0.25">
      <c r="A59" s="129"/>
      <c r="B59" s="10"/>
      <c r="C59" s="5"/>
      <c r="D59" s="10"/>
      <c r="E59" s="132"/>
    </row>
    <row r="60" spans="1:5" x14ac:dyDescent="0.25">
      <c r="A60" s="129"/>
      <c r="B60" s="10"/>
      <c r="C60" s="5"/>
      <c r="D60" s="10"/>
      <c r="E60" s="132"/>
    </row>
    <row r="61" spans="1:5" x14ac:dyDescent="0.25">
      <c r="A61" s="130"/>
      <c r="B61" s="11"/>
      <c r="C61" s="3"/>
      <c r="D61" s="11"/>
      <c r="E61" s="133"/>
    </row>
    <row r="62" spans="1:5" ht="42.75" x14ac:dyDescent="0.25">
      <c r="A62" s="128">
        <v>12</v>
      </c>
      <c r="B62" s="2" t="s">
        <v>87</v>
      </c>
      <c r="C62" s="9" t="s">
        <v>89</v>
      </c>
      <c r="D62" s="4" t="s">
        <v>90</v>
      </c>
      <c r="E62" s="131" t="s">
        <v>91</v>
      </c>
    </row>
    <row r="63" spans="1:5" ht="42.75" x14ac:dyDescent="0.25">
      <c r="A63" s="129"/>
      <c r="B63" s="5" t="s">
        <v>88</v>
      </c>
      <c r="C63" s="6" t="s">
        <v>85</v>
      </c>
      <c r="D63" s="5" t="s">
        <v>73</v>
      </c>
      <c r="E63" s="132"/>
    </row>
    <row r="64" spans="1:5" x14ac:dyDescent="0.25">
      <c r="A64" s="129"/>
      <c r="B64" s="10"/>
      <c r="C64" s="5"/>
      <c r="D64" s="10"/>
      <c r="E64" s="132"/>
    </row>
    <row r="65" spans="1:5" x14ac:dyDescent="0.25">
      <c r="A65" s="130"/>
      <c r="B65" s="11"/>
      <c r="C65" s="3"/>
      <c r="D65" s="11"/>
      <c r="E65" s="133"/>
    </row>
    <row r="66" spans="1:5" ht="42.75" x14ac:dyDescent="0.25">
      <c r="A66" s="128">
        <v>13</v>
      </c>
      <c r="B66" s="2" t="s">
        <v>92</v>
      </c>
      <c r="C66" s="9" t="s">
        <v>94</v>
      </c>
      <c r="D66" s="4" t="s">
        <v>95</v>
      </c>
      <c r="E66" s="131" t="s">
        <v>96</v>
      </c>
    </row>
    <row r="67" spans="1:5" ht="42.75" x14ac:dyDescent="0.25">
      <c r="A67" s="129"/>
      <c r="B67" s="5" t="s">
        <v>93</v>
      </c>
      <c r="C67" s="6" t="s">
        <v>85</v>
      </c>
      <c r="D67" s="5" t="s">
        <v>73</v>
      </c>
      <c r="E67" s="132"/>
    </row>
    <row r="68" spans="1:5" x14ac:dyDescent="0.25">
      <c r="A68" s="129"/>
      <c r="B68" s="10"/>
      <c r="C68" s="5"/>
      <c r="D68" s="10"/>
      <c r="E68" s="132"/>
    </row>
    <row r="69" spans="1:5" x14ac:dyDescent="0.25">
      <c r="A69" s="130"/>
      <c r="B69" s="11"/>
      <c r="C69" s="3"/>
      <c r="D69" s="11"/>
      <c r="E69" s="133"/>
    </row>
    <row r="70" spans="1:5" ht="42.75" x14ac:dyDescent="0.25">
      <c r="A70" s="128">
        <v>14</v>
      </c>
      <c r="B70" s="2" t="s">
        <v>97</v>
      </c>
      <c r="C70" s="9" t="s">
        <v>99</v>
      </c>
      <c r="D70" s="4" t="s">
        <v>100</v>
      </c>
      <c r="E70" s="131" t="s">
        <v>101</v>
      </c>
    </row>
    <row r="71" spans="1:5" ht="42.75" x14ac:dyDescent="0.25">
      <c r="A71" s="129"/>
      <c r="B71" s="5" t="s">
        <v>98</v>
      </c>
      <c r="C71" s="6" t="s">
        <v>85</v>
      </c>
      <c r="D71" s="5" t="s">
        <v>73</v>
      </c>
      <c r="E71" s="132"/>
    </row>
    <row r="72" spans="1:5" x14ac:dyDescent="0.25">
      <c r="A72" s="129"/>
      <c r="B72" s="10"/>
      <c r="C72" s="5"/>
      <c r="D72" s="10"/>
      <c r="E72" s="132"/>
    </row>
    <row r="73" spans="1:5" x14ac:dyDescent="0.25">
      <c r="A73" s="130"/>
      <c r="B73" s="11"/>
      <c r="C73" s="3"/>
      <c r="D73" s="11"/>
      <c r="E73" s="133"/>
    </row>
    <row r="74" spans="1:5" ht="42.75" x14ac:dyDescent="0.25">
      <c r="A74" s="128">
        <v>15</v>
      </c>
      <c r="B74" s="2" t="s">
        <v>102</v>
      </c>
      <c r="C74" s="9" t="s">
        <v>107</v>
      </c>
      <c r="D74" s="4" t="s">
        <v>90</v>
      </c>
      <c r="E74" s="131" t="s">
        <v>108</v>
      </c>
    </row>
    <row r="75" spans="1:5" ht="42.75" x14ac:dyDescent="0.25">
      <c r="A75" s="129"/>
      <c r="B75" s="5" t="s">
        <v>103</v>
      </c>
      <c r="C75" s="6" t="s">
        <v>85</v>
      </c>
      <c r="D75" s="5" t="s">
        <v>73</v>
      </c>
      <c r="E75" s="132"/>
    </row>
    <row r="76" spans="1:5" x14ac:dyDescent="0.25">
      <c r="A76" s="129"/>
      <c r="B76" s="6" t="s">
        <v>15</v>
      </c>
      <c r="C76" s="5"/>
      <c r="D76" s="10"/>
      <c r="E76" s="132"/>
    </row>
    <row r="77" spans="1:5" x14ac:dyDescent="0.25">
      <c r="A77" s="129"/>
      <c r="B77" s="7" t="s">
        <v>104</v>
      </c>
      <c r="C77" s="10"/>
      <c r="D77" s="10"/>
      <c r="E77" s="132"/>
    </row>
    <row r="78" spans="1:5" x14ac:dyDescent="0.25">
      <c r="A78" s="129"/>
      <c r="B78" s="7" t="s">
        <v>105</v>
      </c>
      <c r="C78" s="10"/>
      <c r="D78" s="10"/>
      <c r="E78" s="132"/>
    </row>
    <row r="79" spans="1:5" ht="42.75" x14ac:dyDescent="0.25">
      <c r="A79" s="130"/>
      <c r="B79" s="8" t="s">
        <v>106</v>
      </c>
      <c r="C79" s="11"/>
      <c r="D79" s="11"/>
      <c r="E79" s="133"/>
    </row>
    <row r="80" spans="1:5" x14ac:dyDescent="0.25">
      <c r="A80" s="128">
        <v>16</v>
      </c>
      <c r="B80" s="2" t="s">
        <v>109</v>
      </c>
      <c r="C80" s="128" t="s">
        <v>112</v>
      </c>
      <c r="D80" s="131" t="s">
        <v>8</v>
      </c>
      <c r="E80" s="131" t="s">
        <v>113</v>
      </c>
    </row>
    <row r="81" spans="1:5" ht="57" x14ac:dyDescent="0.25">
      <c r="A81" s="129"/>
      <c r="B81" s="5" t="s">
        <v>110</v>
      </c>
      <c r="C81" s="129"/>
      <c r="D81" s="132"/>
      <c r="E81" s="132"/>
    </row>
    <row r="82" spans="1:5" x14ac:dyDescent="0.25">
      <c r="A82" s="129"/>
      <c r="B82" s="5"/>
      <c r="C82" s="129"/>
      <c r="D82" s="132"/>
      <c r="E82" s="132"/>
    </row>
    <row r="83" spans="1:5" x14ac:dyDescent="0.25">
      <c r="A83" s="129"/>
      <c r="B83" s="6" t="s">
        <v>15</v>
      </c>
      <c r="C83" s="129"/>
      <c r="D83" s="132"/>
      <c r="E83" s="132"/>
    </row>
    <row r="84" spans="1:5" ht="28.5" x14ac:dyDescent="0.25">
      <c r="A84" s="130"/>
      <c r="B84" s="8" t="s">
        <v>111</v>
      </c>
      <c r="C84" s="130"/>
      <c r="D84" s="133"/>
      <c r="E84" s="133"/>
    </row>
    <row r="85" spans="1:5" ht="42.75" x14ac:dyDescent="0.25">
      <c r="A85" s="128">
        <v>17</v>
      </c>
      <c r="B85" s="2" t="s">
        <v>114</v>
      </c>
      <c r="C85" s="9" t="s">
        <v>118</v>
      </c>
      <c r="D85" s="4" t="s">
        <v>119</v>
      </c>
      <c r="E85" s="131" t="s">
        <v>120</v>
      </c>
    </row>
    <row r="86" spans="1:5" ht="42.75" x14ac:dyDescent="0.25">
      <c r="A86" s="129"/>
      <c r="B86" s="5" t="s">
        <v>115</v>
      </c>
      <c r="C86" s="6" t="s">
        <v>85</v>
      </c>
      <c r="D86" s="5" t="s">
        <v>73</v>
      </c>
      <c r="E86" s="132"/>
    </row>
    <row r="87" spans="1:5" x14ac:dyDescent="0.25">
      <c r="A87" s="129"/>
      <c r="B87" s="5"/>
      <c r="C87" s="5"/>
      <c r="D87" s="5"/>
      <c r="E87" s="132"/>
    </row>
    <row r="88" spans="1:5" x14ac:dyDescent="0.25">
      <c r="A88" s="129"/>
      <c r="B88" s="6" t="s">
        <v>15</v>
      </c>
      <c r="C88" s="5"/>
      <c r="D88" s="10"/>
      <c r="E88" s="132"/>
    </row>
    <row r="89" spans="1:5" ht="28.5" x14ac:dyDescent="0.25">
      <c r="A89" s="129"/>
      <c r="B89" s="7" t="s">
        <v>116</v>
      </c>
      <c r="C89" s="10"/>
      <c r="D89" s="10"/>
      <c r="E89" s="132"/>
    </row>
    <row r="90" spans="1:5" x14ac:dyDescent="0.25">
      <c r="A90" s="130"/>
      <c r="B90" s="8" t="s">
        <v>117</v>
      </c>
      <c r="C90" s="11"/>
      <c r="D90" s="11"/>
      <c r="E90" s="133"/>
    </row>
    <row r="91" spans="1:5" ht="42.75" x14ac:dyDescent="0.25">
      <c r="A91" s="128">
        <v>18</v>
      </c>
      <c r="B91" s="2" t="s">
        <v>121</v>
      </c>
      <c r="C91" s="9" t="s">
        <v>123</v>
      </c>
      <c r="D91" s="4" t="s">
        <v>119</v>
      </c>
      <c r="E91" s="131" t="s">
        <v>124</v>
      </c>
    </row>
    <row r="92" spans="1:5" ht="42.75" x14ac:dyDescent="0.25">
      <c r="A92" s="129"/>
      <c r="B92" s="5" t="s">
        <v>122</v>
      </c>
      <c r="C92" s="6" t="s">
        <v>85</v>
      </c>
      <c r="D92" s="5" t="s">
        <v>73</v>
      </c>
      <c r="E92" s="132"/>
    </row>
    <row r="93" spans="1:5" x14ac:dyDescent="0.25">
      <c r="A93" s="130"/>
      <c r="B93" s="11"/>
      <c r="C93" s="3"/>
      <c r="D93" s="11"/>
      <c r="E93" s="133"/>
    </row>
    <row r="94" spans="1:5" ht="42.75" x14ac:dyDescent="0.25">
      <c r="A94" s="128">
        <v>19</v>
      </c>
      <c r="B94" s="2" t="s">
        <v>125</v>
      </c>
      <c r="C94" s="9" t="s">
        <v>128</v>
      </c>
      <c r="D94" s="4" t="s">
        <v>119</v>
      </c>
      <c r="E94" s="131" t="s">
        <v>129</v>
      </c>
    </row>
    <row r="95" spans="1:5" ht="42.75" x14ac:dyDescent="0.25">
      <c r="A95" s="129"/>
      <c r="B95" s="5" t="s">
        <v>126</v>
      </c>
      <c r="C95" s="6" t="s">
        <v>85</v>
      </c>
      <c r="D95" s="5" t="s">
        <v>73</v>
      </c>
      <c r="E95" s="132"/>
    </row>
    <row r="96" spans="1:5" x14ac:dyDescent="0.25">
      <c r="A96" s="129"/>
      <c r="B96" s="6" t="s">
        <v>15</v>
      </c>
      <c r="C96" s="10"/>
      <c r="D96" s="10"/>
      <c r="E96" s="132"/>
    </row>
    <row r="97" spans="1:5" ht="28.5" x14ac:dyDescent="0.25">
      <c r="A97" s="130"/>
      <c r="B97" s="3" t="s">
        <v>127</v>
      </c>
      <c r="C97" s="11"/>
      <c r="D97" s="11"/>
      <c r="E97" s="133"/>
    </row>
    <row r="98" spans="1:5" ht="42.75" x14ac:dyDescent="0.25">
      <c r="A98" s="128">
        <v>20</v>
      </c>
      <c r="B98" s="2" t="s">
        <v>130</v>
      </c>
      <c r="C98" s="9" t="s">
        <v>132</v>
      </c>
      <c r="D98" s="4" t="s">
        <v>119</v>
      </c>
      <c r="E98" s="131" t="s">
        <v>133</v>
      </c>
    </row>
    <row r="99" spans="1:5" ht="42.75" x14ac:dyDescent="0.25">
      <c r="A99" s="130"/>
      <c r="B99" s="3" t="s">
        <v>131</v>
      </c>
      <c r="C99" s="12" t="s">
        <v>85</v>
      </c>
      <c r="D99" s="3" t="s">
        <v>73</v>
      </c>
      <c r="E99" s="133"/>
    </row>
    <row r="100" spans="1:5" x14ac:dyDescent="0.25">
      <c r="A100" s="128">
        <v>21</v>
      </c>
      <c r="B100" s="2" t="s">
        <v>134</v>
      </c>
      <c r="C100" s="128" t="s">
        <v>112</v>
      </c>
      <c r="D100" s="131" t="s">
        <v>139</v>
      </c>
      <c r="E100" s="131" t="s">
        <v>140</v>
      </c>
    </row>
    <row r="101" spans="1:5" ht="28.5" x14ac:dyDescent="0.25">
      <c r="A101" s="129"/>
      <c r="B101" s="5" t="s">
        <v>135</v>
      </c>
      <c r="C101" s="129"/>
      <c r="D101" s="132"/>
      <c r="E101" s="132"/>
    </row>
    <row r="102" spans="1:5" x14ac:dyDescent="0.25">
      <c r="A102" s="129"/>
      <c r="B102" s="6" t="s">
        <v>15</v>
      </c>
      <c r="C102" s="129"/>
      <c r="D102" s="132"/>
      <c r="E102" s="132"/>
    </row>
    <row r="103" spans="1:5" x14ac:dyDescent="0.25">
      <c r="A103" s="129"/>
      <c r="B103" s="5" t="s">
        <v>136</v>
      </c>
      <c r="C103" s="129"/>
      <c r="D103" s="132"/>
      <c r="E103" s="132"/>
    </row>
    <row r="104" spans="1:5" x14ac:dyDescent="0.25">
      <c r="A104" s="129"/>
      <c r="B104" s="7" t="s">
        <v>137</v>
      </c>
      <c r="C104" s="129"/>
      <c r="D104" s="132"/>
      <c r="E104" s="132"/>
    </row>
    <row r="105" spans="1:5" x14ac:dyDescent="0.25">
      <c r="A105" s="130"/>
      <c r="B105" s="8" t="s">
        <v>138</v>
      </c>
      <c r="C105" s="130"/>
      <c r="D105" s="133"/>
      <c r="E105" s="133"/>
    </row>
    <row r="106" spans="1:5" x14ac:dyDescent="0.25">
      <c r="A106" s="128">
        <v>22</v>
      </c>
      <c r="B106" s="2" t="s">
        <v>141</v>
      </c>
      <c r="C106" s="128" t="s">
        <v>145</v>
      </c>
      <c r="D106" s="131" t="s">
        <v>146</v>
      </c>
      <c r="E106" s="131" t="s">
        <v>147</v>
      </c>
    </row>
    <row r="107" spans="1:5" x14ac:dyDescent="0.25">
      <c r="A107" s="129"/>
      <c r="B107" s="5" t="s">
        <v>142</v>
      </c>
      <c r="C107" s="129"/>
      <c r="D107" s="132"/>
      <c r="E107" s="132"/>
    </row>
    <row r="108" spans="1:5" x14ac:dyDescent="0.25">
      <c r="A108" s="129"/>
      <c r="B108" s="5"/>
      <c r="C108" s="129"/>
      <c r="D108" s="132"/>
      <c r="E108" s="132"/>
    </row>
    <row r="109" spans="1:5" x14ac:dyDescent="0.25">
      <c r="A109" s="129"/>
      <c r="B109" s="6" t="s">
        <v>143</v>
      </c>
      <c r="C109" s="129"/>
      <c r="D109" s="132"/>
      <c r="E109" s="132"/>
    </row>
    <row r="110" spans="1:5" x14ac:dyDescent="0.25">
      <c r="A110" s="129"/>
      <c r="B110" s="7" t="s">
        <v>144</v>
      </c>
      <c r="C110" s="129"/>
      <c r="D110" s="132"/>
      <c r="E110" s="132"/>
    </row>
    <row r="111" spans="1:5" x14ac:dyDescent="0.25">
      <c r="A111" s="130"/>
      <c r="B111" s="8" t="s">
        <v>138</v>
      </c>
      <c r="C111" s="130"/>
      <c r="D111" s="133"/>
      <c r="E111" s="133"/>
    </row>
    <row r="112" spans="1:5" x14ac:dyDescent="0.25">
      <c r="A112" s="128">
        <v>23</v>
      </c>
      <c r="B112" s="2" t="s">
        <v>148</v>
      </c>
      <c r="C112" s="128" t="s">
        <v>112</v>
      </c>
      <c r="D112" s="131" t="s">
        <v>139</v>
      </c>
      <c r="E112" s="131" t="s">
        <v>151</v>
      </c>
    </row>
    <row r="113" spans="1:5" ht="28.5" x14ac:dyDescent="0.25">
      <c r="A113" s="129"/>
      <c r="B113" s="5" t="s">
        <v>149</v>
      </c>
      <c r="C113" s="129"/>
      <c r="D113" s="132"/>
      <c r="E113" s="132"/>
    </row>
    <row r="114" spans="1:5" x14ac:dyDescent="0.25">
      <c r="A114" s="129"/>
      <c r="B114" s="5"/>
      <c r="C114" s="129"/>
      <c r="D114" s="132"/>
      <c r="E114" s="132"/>
    </row>
    <row r="115" spans="1:5" x14ac:dyDescent="0.25">
      <c r="A115" s="129"/>
      <c r="B115" s="6" t="s">
        <v>15</v>
      </c>
      <c r="C115" s="129"/>
      <c r="D115" s="132"/>
      <c r="E115" s="132"/>
    </row>
    <row r="116" spans="1:5" x14ac:dyDescent="0.25">
      <c r="A116" s="130"/>
      <c r="B116" s="8" t="s">
        <v>150</v>
      </c>
      <c r="C116" s="130"/>
      <c r="D116" s="133"/>
      <c r="E116" s="133"/>
    </row>
    <row r="117" spans="1:5" x14ac:dyDescent="0.25">
      <c r="A117" s="128">
        <v>24</v>
      </c>
      <c r="B117" s="2" t="s">
        <v>152</v>
      </c>
      <c r="C117" s="128" t="s">
        <v>112</v>
      </c>
      <c r="D117" s="131" t="s">
        <v>139</v>
      </c>
      <c r="E117" s="131" t="s">
        <v>154</v>
      </c>
    </row>
    <row r="118" spans="1:5" ht="28.5" x14ac:dyDescent="0.25">
      <c r="A118" s="130"/>
      <c r="B118" s="3" t="s">
        <v>153</v>
      </c>
      <c r="C118" s="130"/>
      <c r="D118" s="133"/>
      <c r="E118" s="133"/>
    </row>
    <row r="119" spans="1:5" x14ac:dyDescent="0.25">
      <c r="A119" s="128">
        <v>25</v>
      </c>
      <c r="B119" s="2" t="s">
        <v>155</v>
      </c>
      <c r="C119" s="128" t="s">
        <v>112</v>
      </c>
      <c r="D119" s="131" t="s">
        <v>139</v>
      </c>
      <c r="E119" s="131" t="s">
        <v>157</v>
      </c>
    </row>
    <row r="120" spans="1:5" x14ac:dyDescent="0.25">
      <c r="A120" s="130"/>
      <c r="B120" s="3" t="s">
        <v>156</v>
      </c>
      <c r="C120" s="130"/>
      <c r="D120" s="133"/>
      <c r="E120" s="133"/>
    </row>
    <row r="121" spans="1:5" x14ac:dyDescent="0.25">
      <c r="A121" s="128">
        <v>26</v>
      </c>
      <c r="B121" s="2" t="s">
        <v>158</v>
      </c>
      <c r="C121" s="128" t="s">
        <v>163</v>
      </c>
      <c r="D121" s="131" t="s">
        <v>139</v>
      </c>
      <c r="E121" s="131" t="s">
        <v>164</v>
      </c>
    </row>
    <row r="122" spans="1:5" ht="28.5" x14ac:dyDescent="0.25">
      <c r="A122" s="129"/>
      <c r="B122" s="5" t="s">
        <v>159</v>
      </c>
      <c r="C122" s="129"/>
      <c r="D122" s="132"/>
      <c r="E122" s="132"/>
    </row>
    <row r="123" spans="1:5" x14ac:dyDescent="0.25">
      <c r="A123" s="129"/>
      <c r="B123" s="6" t="s">
        <v>15</v>
      </c>
      <c r="C123" s="129"/>
      <c r="D123" s="132"/>
      <c r="E123" s="132"/>
    </row>
    <row r="124" spans="1:5" x14ac:dyDescent="0.25">
      <c r="A124" s="129"/>
      <c r="B124" s="7" t="s">
        <v>160</v>
      </c>
      <c r="C124" s="129"/>
      <c r="D124" s="132"/>
      <c r="E124" s="132"/>
    </row>
    <row r="125" spans="1:5" x14ac:dyDescent="0.25">
      <c r="A125" s="129"/>
      <c r="B125" s="7" t="s">
        <v>161</v>
      </c>
      <c r="C125" s="129"/>
      <c r="D125" s="132"/>
      <c r="E125" s="132"/>
    </row>
    <row r="126" spans="1:5" x14ac:dyDescent="0.25">
      <c r="A126" s="130"/>
      <c r="B126" s="8" t="s">
        <v>162</v>
      </c>
      <c r="C126" s="130"/>
      <c r="D126" s="133"/>
      <c r="E126" s="133"/>
    </row>
    <row r="127" spans="1:5" x14ac:dyDescent="0.25">
      <c r="A127" s="128">
        <v>27</v>
      </c>
      <c r="B127" s="2" t="s">
        <v>165</v>
      </c>
      <c r="C127" s="128" t="s">
        <v>112</v>
      </c>
      <c r="D127" s="131" t="s">
        <v>139</v>
      </c>
      <c r="E127" s="131" t="s">
        <v>167</v>
      </c>
    </row>
    <row r="128" spans="1:5" ht="42.75" x14ac:dyDescent="0.25">
      <c r="A128" s="130"/>
      <c r="B128" s="3" t="s">
        <v>166</v>
      </c>
      <c r="C128" s="130"/>
      <c r="D128" s="133"/>
      <c r="E128" s="133"/>
    </row>
    <row r="129" spans="1:5" x14ac:dyDescent="0.25">
      <c r="A129" s="128">
        <v>28</v>
      </c>
      <c r="B129" s="2" t="s">
        <v>168</v>
      </c>
      <c r="C129" s="128" t="s">
        <v>112</v>
      </c>
      <c r="D129" s="131" t="s">
        <v>139</v>
      </c>
      <c r="E129" s="131" t="s">
        <v>171</v>
      </c>
    </row>
    <row r="130" spans="1:5" ht="28.5" x14ac:dyDescent="0.25">
      <c r="A130" s="129"/>
      <c r="B130" s="5" t="s">
        <v>169</v>
      </c>
      <c r="C130" s="129"/>
      <c r="D130" s="132"/>
      <c r="E130" s="132"/>
    </row>
    <row r="131" spans="1:5" x14ac:dyDescent="0.25">
      <c r="A131" s="129"/>
      <c r="B131" s="6" t="s">
        <v>15</v>
      </c>
      <c r="C131" s="129"/>
      <c r="D131" s="132"/>
      <c r="E131" s="132"/>
    </row>
    <row r="132" spans="1:5" x14ac:dyDescent="0.25">
      <c r="A132" s="130"/>
      <c r="B132" s="8" t="s">
        <v>170</v>
      </c>
      <c r="C132" s="130"/>
      <c r="D132" s="133"/>
      <c r="E132" s="133"/>
    </row>
    <row r="133" spans="1:5" x14ac:dyDescent="0.25">
      <c r="A133" s="128">
        <v>29</v>
      </c>
      <c r="B133" s="2" t="s">
        <v>172</v>
      </c>
      <c r="C133" s="128" t="s">
        <v>112</v>
      </c>
      <c r="D133" s="131" t="s">
        <v>174</v>
      </c>
      <c r="E133" s="131" t="s">
        <v>175</v>
      </c>
    </row>
    <row r="134" spans="1:5" x14ac:dyDescent="0.25">
      <c r="A134" s="130"/>
      <c r="B134" s="3" t="s">
        <v>173</v>
      </c>
      <c r="C134" s="130"/>
      <c r="D134" s="133"/>
      <c r="E134" s="133"/>
    </row>
    <row r="135" spans="1:5" x14ac:dyDescent="0.25">
      <c r="A135" s="128">
        <v>30</v>
      </c>
      <c r="B135" s="2" t="s">
        <v>176</v>
      </c>
      <c r="C135" s="134" t="s">
        <v>179</v>
      </c>
      <c r="D135" s="131" t="s">
        <v>146</v>
      </c>
      <c r="E135" s="131" t="s">
        <v>180</v>
      </c>
    </row>
    <row r="136" spans="1:5" ht="99.75" x14ac:dyDescent="0.25">
      <c r="A136" s="129"/>
      <c r="B136" s="5" t="s">
        <v>177</v>
      </c>
      <c r="C136" s="135"/>
      <c r="D136" s="132"/>
      <c r="E136" s="132"/>
    </row>
    <row r="137" spans="1:5" x14ac:dyDescent="0.25">
      <c r="A137" s="129"/>
      <c r="B137" s="5"/>
      <c r="C137" s="135"/>
      <c r="D137" s="132"/>
      <c r="E137" s="132"/>
    </row>
    <row r="138" spans="1:5" x14ac:dyDescent="0.25">
      <c r="A138" s="129"/>
      <c r="B138" s="6" t="s">
        <v>15</v>
      </c>
      <c r="C138" s="135"/>
      <c r="D138" s="132"/>
      <c r="E138" s="132"/>
    </row>
    <row r="139" spans="1:5" x14ac:dyDescent="0.25">
      <c r="A139" s="130"/>
      <c r="B139" s="8" t="s">
        <v>178</v>
      </c>
      <c r="C139" s="136"/>
      <c r="D139" s="133"/>
      <c r="E139" s="133"/>
    </row>
    <row r="140" spans="1:5" x14ac:dyDescent="0.25">
      <c r="A140" s="128">
        <v>31</v>
      </c>
      <c r="B140" s="2" t="s">
        <v>181</v>
      </c>
      <c r="C140" s="134" t="s">
        <v>184</v>
      </c>
      <c r="D140" s="131" t="s">
        <v>146</v>
      </c>
      <c r="E140" s="131" t="s">
        <v>180</v>
      </c>
    </row>
    <row r="141" spans="1:5" ht="28.5" x14ac:dyDescent="0.25">
      <c r="A141" s="129"/>
      <c r="B141" s="5" t="s">
        <v>182</v>
      </c>
      <c r="C141" s="135"/>
      <c r="D141" s="132"/>
      <c r="E141" s="132"/>
    </row>
    <row r="142" spans="1:5" x14ac:dyDescent="0.25">
      <c r="A142" s="129"/>
      <c r="B142" s="5"/>
      <c r="C142" s="135"/>
      <c r="D142" s="132"/>
      <c r="E142" s="132"/>
    </row>
    <row r="143" spans="1:5" x14ac:dyDescent="0.25">
      <c r="A143" s="129"/>
      <c r="B143" s="6" t="s">
        <v>25</v>
      </c>
      <c r="C143" s="135"/>
      <c r="D143" s="132"/>
      <c r="E143" s="132"/>
    </row>
    <row r="144" spans="1:5" x14ac:dyDescent="0.25">
      <c r="A144" s="130"/>
      <c r="B144" s="8" t="s">
        <v>183</v>
      </c>
      <c r="C144" s="136"/>
      <c r="D144" s="133"/>
      <c r="E144" s="133"/>
    </row>
    <row r="145" spans="1:5" x14ac:dyDescent="0.25">
      <c r="A145" s="128">
        <v>32</v>
      </c>
      <c r="B145" s="2" t="s">
        <v>185</v>
      </c>
      <c r="C145" s="134" t="s">
        <v>188</v>
      </c>
      <c r="D145" s="131" t="s">
        <v>146</v>
      </c>
      <c r="E145" s="131" t="s">
        <v>180</v>
      </c>
    </row>
    <row r="146" spans="1:5" x14ac:dyDescent="0.25">
      <c r="A146" s="129"/>
      <c r="B146" s="5" t="s">
        <v>186</v>
      </c>
      <c r="C146" s="135"/>
      <c r="D146" s="132"/>
      <c r="E146" s="132"/>
    </row>
    <row r="147" spans="1:5" x14ac:dyDescent="0.25">
      <c r="A147" s="129"/>
      <c r="B147" s="6" t="s">
        <v>25</v>
      </c>
      <c r="C147" s="135"/>
      <c r="D147" s="132"/>
      <c r="E147" s="132"/>
    </row>
    <row r="148" spans="1:5" x14ac:dyDescent="0.25">
      <c r="A148" s="130"/>
      <c r="B148" s="8" t="s">
        <v>187</v>
      </c>
      <c r="C148" s="136"/>
      <c r="D148" s="133"/>
      <c r="E148" s="133"/>
    </row>
    <row r="149" spans="1:5" x14ac:dyDescent="0.25">
      <c r="A149" s="128">
        <v>33</v>
      </c>
      <c r="B149" s="2" t="s">
        <v>189</v>
      </c>
      <c r="C149" s="134" t="s">
        <v>192</v>
      </c>
      <c r="D149" s="131" t="s">
        <v>146</v>
      </c>
      <c r="E149" s="131" t="s">
        <v>180</v>
      </c>
    </row>
    <row r="150" spans="1:5" x14ac:dyDescent="0.25">
      <c r="A150" s="129"/>
      <c r="B150" s="5" t="s">
        <v>190</v>
      </c>
      <c r="C150" s="135"/>
      <c r="D150" s="132"/>
      <c r="E150" s="132"/>
    </row>
    <row r="151" spans="1:5" x14ac:dyDescent="0.25">
      <c r="A151" s="129"/>
      <c r="B151" s="6" t="s">
        <v>25</v>
      </c>
      <c r="C151" s="135"/>
      <c r="D151" s="132"/>
      <c r="E151" s="132"/>
    </row>
    <row r="152" spans="1:5" x14ac:dyDescent="0.25">
      <c r="A152" s="130"/>
      <c r="B152" s="8" t="s">
        <v>191</v>
      </c>
      <c r="C152" s="136"/>
      <c r="D152" s="133"/>
      <c r="E152" s="133"/>
    </row>
    <row r="153" spans="1:5" x14ac:dyDescent="0.25">
      <c r="A153" s="128">
        <v>34</v>
      </c>
      <c r="B153" s="2" t="s">
        <v>193</v>
      </c>
      <c r="C153" s="128" t="s">
        <v>145</v>
      </c>
      <c r="D153" s="131" t="s">
        <v>146</v>
      </c>
      <c r="E153" s="131" t="s">
        <v>195</v>
      </c>
    </row>
    <row r="154" spans="1:5" x14ac:dyDescent="0.25">
      <c r="A154" s="129"/>
      <c r="B154" s="6" t="s">
        <v>44</v>
      </c>
      <c r="C154" s="129"/>
      <c r="D154" s="132"/>
      <c r="E154" s="132"/>
    </row>
    <row r="155" spans="1:5" ht="42.75" x14ac:dyDescent="0.25">
      <c r="A155" s="130"/>
      <c r="B155" s="8" t="s">
        <v>194</v>
      </c>
      <c r="C155" s="130"/>
      <c r="D155" s="133"/>
      <c r="E155" s="133"/>
    </row>
    <row r="156" spans="1:5" x14ac:dyDescent="0.25">
      <c r="A156" s="128">
        <v>35</v>
      </c>
      <c r="B156" s="2" t="s">
        <v>196</v>
      </c>
      <c r="C156" s="4"/>
      <c r="D156" s="131" t="s">
        <v>204</v>
      </c>
      <c r="E156" s="131" t="s">
        <v>205</v>
      </c>
    </row>
    <row r="157" spans="1:5" ht="99.75" x14ac:dyDescent="0.25">
      <c r="A157" s="129"/>
      <c r="B157" s="5" t="s">
        <v>197</v>
      </c>
      <c r="C157" s="6" t="s">
        <v>55</v>
      </c>
      <c r="D157" s="132"/>
      <c r="E157" s="132"/>
    </row>
    <row r="158" spans="1:5" x14ac:dyDescent="0.25">
      <c r="A158" s="129"/>
      <c r="B158" s="5"/>
      <c r="C158" s="5"/>
      <c r="D158" s="132"/>
      <c r="E158" s="132"/>
    </row>
    <row r="159" spans="1:5" x14ac:dyDescent="0.25">
      <c r="A159" s="129"/>
      <c r="B159" s="6" t="s">
        <v>15</v>
      </c>
      <c r="C159" s="10"/>
      <c r="D159" s="132"/>
      <c r="E159" s="132"/>
    </row>
    <row r="160" spans="1:5" x14ac:dyDescent="0.25">
      <c r="A160" s="129"/>
      <c r="B160" s="5" t="s">
        <v>198</v>
      </c>
      <c r="C160" s="10"/>
      <c r="D160" s="132"/>
      <c r="E160" s="132"/>
    </row>
    <row r="161" spans="1:5" x14ac:dyDescent="0.25">
      <c r="A161" s="129"/>
      <c r="B161" s="7" t="s">
        <v>199</v>
      </c>
      <c r="C161" s="10"/>
      <c r="D161" s="132"/>
      <c r="E161" s="132"/>
    </row>
    <row r="162" spans="1:5" x14ac:dyDescent="0.25">
      <c r="A162" s="129"/>
      <c r="B162" s="7" t="s">
        <v>200</v>
      </c>
      <c r="C162" s="10"/>
      <c r="D162" s="132"/>
      <c r="E162" s="132"/>
    </row>
    <row r="163" spans="1:5" ht="28.5" x14ac:dyDescent="0.25">
      <c r="A163" s="129"/>
      <c r="B163" s="7" t="s">
        <v>201</v>
      </c>
      <c r="C163" s="10"/>
      <c r="D163" s="132"/>
      <c r="E163" s="132"/>
    </row>
    <row r="164" spans="1:5" ht="28.5" x14ac:dyDescent="0.25">
      <c r="A164" s="129"/>
      <c r="B164" s="7" t="s">
        <v>202</v>
      </c>
      <c r="C164" s="10"/>
      <c r="D164" s="132"/>
      <c r="E164" s="132"/>
    </row>
    <row r="165" spans="1:5" x14ac:dyDescent="0.25">
      <c r="A165" s="130"/>
      <c r="B165" s="8" t="s">
        <v>203</v>
      </c>
      <c r="C165" s="11"/>
      <c r="D165" s="133"/>
      <c r="E165" s="133"/>
    </row>
    <row r="166" spans="1:5" x14ac:dyDescent="0.25">
      <c r="A166" s="128">
        <v>36</v>
      </c>
      <c r="B166" s="2" t="s">
        <v>206</v>
      </c>
      <c r="C166" s="2" t="s">
        <v>55</v>
      </c>
      <c r="D166" s="131" t="s">
        <v>204</v>
      </c>
      <c r="E166" s="131" t="s">
        <v>210</v>
      </c>
    </row>
    <row r="167" spans="1:5" ht="57" x14ac:dyDescent="0.25">
      <c r="A167" s="129"/>
      <c r="B167" s="5" t="s">
        <v>207</v>
      </c>
      <c r="C167" s="6" t="s">
        <v>209</v>
      </c>
      <c r="D167" s="132"/>
      <c r="E167" s="132"/>
    </row>
    <row r="168" spans="1:5" x14ac:dyDescent="0.25">
      <c r="A168" s="129"/>
      <c r="B168" s="5"/>
      <c r="C168" s="10"/>
      <c r="D168" s="132"/>
      <c r="E168" s="132"/>
    </row>
    <row r="169" spans="1:5" x14ac:dyDescent="0.25">
      <c r="A169" s="129"/>
      <c r="B169" s="6" t="s">
        <v>15</v>
      </c>
      <c r="C169" s="10"/>
      <c r="D169" s="132"/>
      <c r="E169" s="132"/>
    </row>
    <row r="170" spans="1:5" x14ac:dyDescent="0.25">
      <c r="A170" s="130"/>
      <c r="B170" s="8" t="s">
        <v>208</v>
      </c>
      <c r="C170" s="11"/>
      <c r="D170" s="133"/>
      <c r="E170" s="133"/>
    </row>
    <row r="171" spans="1:5" ht="42.75" x14ac:dyDescent="0.25">
      <c r="A171" s="128">
        <v>37</v>
      </c>
      <c r="B171" s="2" t="s">
        <v>211</v>
      </c>
      <c r="C171" s="9" t="s">
        <v>214</v>
      </c>
      <c r="D171" s="4" t="s">
        <v>95</v>
      </c>
      <c r="E171" s="131" t="s">
        <v>215</v>
      </c>
    </row>
    <row r="172" spans="1:5" ht="42.75" x14ac:dyDescent="0.25">
      <c r="A172" s="129"/>
      <c r="B172" s="5" t="s">
        <v>212</v>
      </c>
      <c r="C172" s="6" t="s">
        <v>85</v>
      </c>
      <c r="D172" s="5" t="s">
        <v>73</v>
      </c>
      <c r="E172" s="132"/>
    </row>
    <row r="173" spans="1:5" x14ac:dyDescent="0.25">
      <c r="A173" s="129"/>
      <c r="B173" s="5"/>
      <c r="C173" s="5"/>
      <c r="D173" s="10"/>
      <c r="E173" s="132"/>
    </row>
    <row r="174" spans="1:5" x14ac:dyDescent="0.25">
      <c r="A174" s="129"/>
      <c r="B174" s="6" t="s">
        <v>25</v>
      </c>
      <c r="C174" s="5"/>
      <c r="D174" s="10"/>
      <c r="E174" s="132"/>
    </row>
    <row r="175" spans="1:5" x14ac:dyDescent="0.25">
      <c r="A175" s="130"/>
      <c r="B175" s="8" t="s">
        <v>213</v>
      </c>
      <c r="C175" s="11"/>
      <c r="D175" s="11"/>
      <c r="E175" s="133"/>
    </row>
    <row r="176" spans="1:5" ht="42.75" x14ac:dyDescent="0.25">
      <c r="A176" s="128">
        <v>38</v>
      </c>
      <c r="B176" s="2" t="s">
        <v>216</v>
      </c>
      <c r="C176" s="9" t="s">
        <v>218</v>
      </c>
      <c r="D176" s="4" t="s">
        <v>90</v>
      </c>
      <c r="E176" s="131" t="s">
        <v>219</v>
      </c>
    </row>
    <row r="177" spans="1:5" ht="42.75" x14ac:dyDescent="0.25">
      <c r="A177" s="129"/>
      <c r="B177" s="5" t="s">
        <v>217</v>
      </c>
      <c r="C177" s="6" t="s">
        <v>85</v>
      </c>
      <c r="D177" s="5" t="s">
        <v>73</v>
      </c>
      <c r="E177" s="132"/>
    </row>
    <row r="178" spans="1:5" x14ac:dyDescent="0.25">
      <c r="A178" s="129"/>
      <c r="B178" s="10"/>
      <c r="C178" s="5"/>
      <c r="D178" s="5"/>
      <c r="E178" s="132"/>
    </row>
    <row r="179" spans="1:5" x14ac:dyDescent="0.25">
      <c r="A179" s="129"/>
      <c r="B179" s="10"/>
      <c r="C179" s="5"/>
      <c r="D179" s="10"/>
      <c r="E179" s="132"/>
    </row>
    <row r="180" spans="1:5" x14ac:dyDescent="0.25">
      <c r="A180" s="130"/>
      <c r="B180" s="11"/>
      <c r="C180" s="3"/>
      <c r="D180" s="11"/>
      <c r="E180" s="133"/>
    </row>
    <row r="181" spans="1:5" ht="42.75" x14ac:dyDescent="0.25">
      <c r="A181" s="128">
        <v>39</v>
      </c>
      <c r="B181" s="2" t="s">
        <v>220</v>
      </c>
      <c r="C181" s="2" t="s">
        <v>229</v>
      </c>
      <c r="D181" s="4" t="s">
        <v>119</v>
      </c>
      <c r="E181" s="131" t="s">
        <v>230</v>
      </c>
    </row>
    <row r="182" spans="1:5" ht="71.25" x14ac:dyDescent="0.25">
      <c r="A182" s="129"/>
      <c r="B182" s="5" t="s">
        <v>221</v>
      </c>
      <c r="C182" s="6" t="s">
        <v>85</v>
      </c>
      <c r="D182" s="5" t="s">
        <v>73</v>
      </c>
      <c r="E182" s="132"/>
    </row>
    <row r="183" spans="1:5" x14ac:dyDescent="0.25">
      <c r="A183" s="129"/>
      <c r="B183" s="5"/>
      <c r="C183" s="5"/>
      <c r="D183" s="5"/>
      <c r="E183" s="132"/>
    </row>
    <row r="184" spans="1:5" x14ac:dyDescent="0.25">
      <c r="A184" s="129"/>
      <c r="B184" s="6" t="s">
        <v>15</v>
      </c>
      <c r="C184" s="5"/>
      <c r="D184" s="5"/>
      <c r="E184" s="132"/>
    </row>
    <row r="185" spans="1:5" x14ac:dyDescent="0.25">
      <c r="A185" s="129"/>
      <c r="B185" s="7" t="s">
        <v>222</v>
      </c>
      <c r="C185" s="10"/>
      <c r="D185" s="10"/>
      <c r="E185" s="132"/>
    </row>
    <row r="186" spans="1:5" ht="28.5" x14ac:dyDescent="0.25">
      <c r="A186" s="129"/>
      <c r="B186" s="7" t="s">
        <v>223</v>
      </c>
      <c r="C186" s="10"/>
      <c r="D186" s="10"/>
      <c r="E186" s="132"/>
    </row>
    <row r="187" spans="1:5" x14ac:dyDescent="0.25">
      <c r="A187" s="129"/>
      <c r="B187" s="5" t="s">
        <v>224</v>
      </c>
      <c r="C187" s="10"/>
      <c r="D187" s="10"/>
      <c r="E187" s="132"/>
    </row>
    <row r="188" spans="1:5" x14ac:dyDescent="0.25">
      <c r="A188" s="129"/>
      <c r="B188" s="5" t="s">
        <v>225</v>
      </c>
      <c r="C188" s="10"/>
      <c r="D188" s="10"/>
      <c r="E188" s="132"/>
    </row>
    <row r="189" spans="1:5" x14ac:dyDescent="0.25">
      <c r="A189" s="129"/>
      <c r="B189" s="5" t="s">
        <v>226</v>
      </c>
      <c r="C189" s="10"/>
      <c r="D189" s="10"/>
      <c r="E189" s="132"/>
    </row>
    <row r="190" spans="1:5" x14ac:dyDescent="0.25">
      <c r="A190" s="129"/>
      <c r="B190" s="5" t="s">
        <v>227</v>
      </c>
      <c r="C190" s="10"/>
      <c r="D190" s="10"/>
      <c r="E190" s="132"/>
    </row>
    <row r="191" spans="1:5" x14ac:dyDescent="0.25">
      <c r="A191" s="130"/>
      <c r="B191" s="3" t="s">
        <v>228</v>
      </c>
      <c r="C191" s="11"/>
      <c r="D191" s="11"/>
      <c r="E191" s="133"/>
    </row>
    <row r="192" spans="1:5" ht="42.75" x14ac:dyDescent="0.25">
      <c r="A192" s="128">
        <v>40</v>
      </c>
      <c r="B192" s="2" t="s">
        <v>231</v>
      </c>
      <c r="C192" s="4"/>
      <c r="D192" s="4" t="s">
        <v>119</v>
      </c>
      <c r="E192" s="131" t="s">
        <v>237</v>
      </c>
    </row>
    <row r="193" spans="1:5" ht="57" x14ac:dyDescent="0.25">
      <c r="A193" s="129"/>
      <c r="B193" s="5" t="s">
        <v>232</v>
      </c>
      <c r="C193" s="6" t="s">
        <v>236</v>
      </c>
      <c r="D193" s="5" t="s">
        <v>73</v>
      </c>
      <c r="E193" s="132"/>
    </row>
    <row r="194" spans="1:5" x14ac:dyDescent="0.25">
      <c r="A194" s="129"/>
      <c r="B194" s="6" t="s">
        <v>15</v>
      </c>
      <c r="C194" s="10"/>
      <c r="D194" s="10"/>
      <c r="E194" s="132"/>
    </row>
    <row r="195" spans="1:5" x14ac:dyDescent="0.25">
      <c r="A195" s="129"/>
      <c r="B195" s="5" t="s">
        <v>233</v>
      </c>
      <c r="C195" s="10"/>
      <c r="D195" s="10"/>
      <c r="E195" s="132"/>
    </row>
    <row r="196" spans="1:5" ht="28.5" x14ac:dyDescent="0.25">
      <c r="A196" s="129"/>
      <c r="B196" s="7" t="s">
        <v>234</v>
      </c>
      <c r="C196" s="10"/>
      <c r="D196" s="10"/>
      <c r="E196" s="132"/>
    </row>
    <row r="197" spans="1:5" ht="28.5" x14ac:dyDescent="0.25">
      <c r="A197" s="130"/>
      <c r="B197" s="8" t="s">
        <v>235</v>
      </c>
      <c r="C197" s="11"/>
      <c r="D197" s="11"/>
      <c r="E197" s="133"/>
    </row>
    <row r="198" spans="1:5" x14ac:dyDescent="0.25">
      <c r="A198" s="128">
        <v>41</v>
      </c>
      <c r="B198" s="2" t="s">
        <v>238</v>
      </c>
      <c r="C198" s="128" t="s">
        <v>55</v>
      </c>
      <c r="D198" s="131" t="s">
        <v>204</v>
      </c>
      <c r="E198" s="131" t="s">
        <v>242</v>
      </c>
    </row>
    <row r="199" spans="1:5" ht="42.75" x14ac:dyDescent="0.25">
      <c r="A199" s="129"/>
      <c r="B199" s="5" t="s">
        <v>239</v>
      </c>
      <c r="C199" s="129"/>
      <c r="D199" s="132"/>
      <c r="E199" s="132"/>
    </row>
    <row r="200" spans="1:5" x14ac:dyDescent="0.25">
      <c r="A200" s="129"/>
      <c r="B200" s="6" t="s">
        <v>15</v>
      </c>
      <c r="C200" s="129"/>
      <c r="D200" s="132"/>
      <c r="E200" s="132"/>
    </row>
    <row r="201" spans="1:5" x14ac:dyDescent="0.25">
      <c r="A201" s="129"/>
      <c r="B201" s="5" t="s">
        <v>233</v>
      </c>
      <c r="C201" s="129"/>
      <c r="D201" s="132"/>
      <c r="E201" s="132"/>
    </row>
    <row r="202" spans="1:5" x14ac:dyDescent="0.25">
      <c r="A202" s="129"/>
      <c r="B202" s="7" t="s">
        <v>240</v>
      </c>
      <c r="C202" s="129"/>
      <c r="D202" s="132"/>
      <c r="E202" s="132"/>
    </row>
    <row r="203" spans="1:5" ht="28.5" x14ac:dyDescent="0.25">
      <c r="A203" s="130"/>
      <c r="B203" s="8" t="s">
        <v>241</v>
      </c>
      <c r="C203" s="130"/>
      <c r="D203" s="133"/>
      <c r="E203" s="133"/>
    </row>
    <row r="205" spans="1:5" x14ac:dyDescent="0.25">
      <c r="A205" t="s">
        <v>296</v>
      </c>
    </row>
    <row r="206" spans="1:5" x14ac:dyDescent="0.25">
      <c r="A206" t="s">
        <v>297</v>
      </c>
    </row>
  </sheetData>
  <mergeCells count="132">
    <mergeCell ref="A6:A13"/>
    <mergeCell ref="C6:C13"/>
    <mergeCell ref="D6:D13"/>
    <mergeCell ref="E6:E13"/>
    <mergeCell ref="A14:A17"/>
    <mergeCell ref="C14:C17"/>
    <mergeCell ref="D14:D17"/>
    <mergeCell ref="E14:E17"/>
    <mergeCell ref="A2:A3"/>
    <mergeCell ref="C2:C3"/>
    <mergeCell ref="D2:D3"/>
    <mergeCell ref="E2:E3"/>
    <mergeCell ref="A4:A5"/>
    <mergeCell ref="C4:C5"/>
    <mergeCell ref="D4:D5"/>
    <mergeCell ref="E4:E5"/>
    <mergeCell ref="A22:A38"/>
    <mergeCell ref="C22:C38"/>
    <mergeCell ref="D22:D38"/>
    <mergeCell ref="E22:E38"/>
    <mergeCell ref="A39:A46"/>
    <mergeCell ref="E39:E46"/>
    <mergeCell ref="A18:A19"/>
    <mergeCell ref="C18:C19"/>
    <mergeCell ref="D18:D19"/>
    <mergeCell ref="E18:E19"/>
    <mergeCell ref="A20:A21"/>
    <mergeCell ref="C20:C21"/>
    <mergeCell ref="D20:D21"/>
    <mergeCell ref="E20:E21"/>
    <mergeCell ref="A57:A61"/>
    <mergeCell ref="E57:E61"/>
    <mergeCell ref="A62:A65"/>
    <mergeCell ref="E62:E65"/>
    <mergeCell ref="A66:A69"/>
    <mergeCell ref="E66:E69"/>
    <mergeCell ref="A47:A50"/>
    <mergeCell ref="C47:C50"/>
    <mergeCell ref="E47:E50"/>
    <mergeCell ref="A51:A56"/>
    <mergeCell ref="C51:C56"/>
    <mergeCell ref="E51:E56"/>
    <mergeCell ref="A85:A90"/>
    <mergeCell ref="E85:E90"/>
    <mergeCell ref="A91:A93"/>
    <mergeCell ref="E91:E93"/>
    <mergeCell ref="A94:A97"/>
    <mergeCell ref="E94:E97"/>
    <mergeCell ref="A70:A73"/>
    <mergeCell ref="E70:E73"/>
    <mergeCell ref="A74:A79"/>
    <mergeCell ref="E74:E79"/>
    <mergeCell ref="A80:A84"/>
    <mergeCell ref="C80:C84"/>
    <mergeCell ref="D80:D84"/>
    <mergeCell ref="E80:E84"/>
    <mergeCell ref="A106:A111"/>
    <mergeCell ref="C106:C111"/>
    <mergeCell ref="D106:D111"/>
    <mergeCell ref="E106:E111"/>
    <mergeCell ref="A112:A116"/>
    <mergeCell ref="C112:C116"/>
    <mergeCell ref="D112:D116"/>
    <mergeCell ref="E112:E116"/>
    <mergeCell ref="A98:A99"/>
    <mergeCell ref="E98:E99"/>
    <mergeCell ref="A100:A105"/>
    <mergeCell ref="C100:C105"/>
    <mergeCell ref="D100:D105"/>
    <mergeCell ref="E100:E105"/>
    <mergeCell ref="A121:A126"/>
    <mergeCell ref="C121:C126"/>
    <mergeCell ref="D121:D126"/>
    <mergeCell ref="E121:E126"/>
    <mergeCell ref="A127:A128"/>
    <mergeCell ref="C127:C128"/>
    <mergeCell ref="D127:D128"/>
    <mergeCell ref="E127:E128"/>
    <mergeCell ref="A117:A118"/>
    <mergeCell ref="C117:C118"/>
    <mergeCell ref="D117:D118"/>
    <mergeCell ref="E117:E118"/>
    <mergeCell ref="A119:A120"/>
    <mergeCell ref="C119:C120"/>
    <mergeCell ref="D119:D120"/>
    <mergeCell ref="E119:E120"/>
    <mergeCell ref="A135:A139"/>
    <mergeCell ref="C135:C139"/>
    <mergeCell ref="D135:D139"/>
    <mergeCell ref="E135:E139"/>
    <mergeCell ref="A140:A144"/>
    <mergeCell ref="C140:C144"/>
    <mergeCell ref="D140:D144"/>
    <mergeCell ref="E140:E144"/>
    <mergeCell ref="A129:A132"/>
    <mergeCell ref="C129:C132"/>
    <mergeCell ref="D129:D132"/>
    <mergeCell ref="E129:E132"/>
    <mergeCell ref="A133:A134"/>
    <mergeCell ref="C133:C134"/>
    <mergeCell ref="D133:D134"/>
    <mergeCell ref="E133:E134"/>
    <mergeCell ref="A153:A155"/>
    <mergeCell ref="C153:C155"/>
    <mergeCell ref="D153:D155"/>
    <mergeCell ref="E153:E155"/>
    <mergeCell ref="A156:A165"/>
    <mergeCell ref="D156:D165"/>
    <mergeCell ref="E156:E165"/>
    <mergeCell ref="A145:A148"/>
    <mergeCell ref="C145:C148"/>
    <mergeCell ref="D145:D148"/>
    <mergeCell ref="E145:E148"/>
    <mergeCell ref="A149:A152"/>
    <mergeCell ref="C149:C152"/>
    <mergeCell ref="D149:D152"/>
    <mergeCell ref="E149:E152"/>
    <mergeCell ref="A181:A191"/>
    <mergeCell ref="E181:E191"/>
    <mergeCell ref="A192:A197"/>
    <mergeCell ref="E192:E197"/>
    <mergeCell ref="A198:A203"/>
    <mergeCell ref="C198:C203"/>
    <mergeCell ref="D198:D203"/>
    <mergeCell ref="E198:E203"/>
    <mergeCell ref="A166:A170"/>
    <mergeCell ref="D166:D170"/>
    <mergeCell ref="E166:E170"/>
    <mergeCell ref="A171:A175"/>
    <mergeCell ref="E171:E175"/>
    <mergeCell ref="A176:A180"/>
    <mergeCell ref="E176:E180"/>
  </mergeCells>
  <hyperlinks>
    <hyperlink ref="C6" r:id="rId1" location="_ftn1" display="http://www.italiasemplice.gov.it/tabella-a/sezione-ii/sezione-ii-1-ricognizione-degli-interventi-edilizi-e-dei-relativi-regimi-amministrativi-1/1-ricognizione-degli-interventi-edilizi-e-dei-relativi-regimi-amministrativi/ - _ftn1" xr:uid="{00000000-0004-0000-0000-000000000000}"/>
    <hyperlink ref="C14" r:id="rId2" location="_ftn2" display="http://www.italiasemplice.gov.it/tabella-a/sezione-ii/sezione-ii-1-ricognizione-degli-interventi-edilizi-e-dei-relativi-regimi-amministrativi-1/1-ricognizione-degli-interventi-edilizi-e-dei-relativi-regimi-amministrativi/ - _ftn2" xr:uid="{00000000-0004-0000-0000-000001000000}"/>
    <hyperlink ref="C18" r:id="rId3" location="_ftn3" display="http://www.italiasemplice.gov.it/tabella-a/sezione-ii/sezione-ii-1-ricognizione-degli-interventi-edilizi-e-dei-relativi-regimi-amministrativi-1/1-ricognizione-degli-interventi-edilizi-e-dei-relativi-regimi-amministrativi/ - _ftn3" xr:uid="{00000000-0004-0000-0000-000002000000}"/>
    <hyperlink ref="C20" r:id="rId4" location="_ftn4" display="http://www.italiasemplice.gov.it/tabella-a/sezione-ii/sezione-ii-1-ricognizione-degli-interventi-edilizi-e-dei-relativi-regimi-amministrativi-1/1-ricognizione-degli-interventi-edilizi-e-dei-relativi-regimi-amministrativi/ - _ftn4" xr:uid="{00000000-0004-0000-0000-000003000000}"/>
    <hyperlink ref="C57" r:id="rId5" location="_ftn5" display="http://www.italiasemplice.gov.it/tabella-a/sezione-ii/sezione-ii-1-ricognizione-degli-interventi-edilizi-e-dei-relativi-regimi-amministrativi-1/1-ricognizione-degli-interventi-edilizi-e-dei-relativi-regimi-amministrativi/ - _ftn5" xr:uid="{00000000-0004-0000-0000-000004000000}"/>
    <hyperlink ref="C62" r:id="rId6" location="_ftn6" display="http://www.italiasemplice.gov.it/tabella-a/sezione-ii/sezione-ii-1-ricognizione-degli-interventi-edilizi-e-dei-relativi-regimi-amministrativi-1/1-ricognizione-degli-interventi-edilizi-e-dei-relativi-regimi-amministrativi/ - _ftn6" xr:uid="{00000000-0004-0000-0000-000005000000}"/>
    <hyperlink ref="C66" r:id="rId7" location="_ftn7" display="http://www.italiasemplice.gov.it/tabella-a/sezione-ii/sezione-ii-1-ricognizione-degli-interventi-edilizi-e-dei-relativi-regimi-amministrativi-1/1-ricognizione-degli-interventi-edilizi-e-dei-relativi-regimi-amministrativi/ - _ftn7" xr:uid="{00000000-0004-0000-0000-000006000000}"/>
    <hyperlink ref="C70" r:id="rId8" location="_ftn8" display="http://www.italiasemplice.gov.it/tabella-a/sezione-ii/sezione-ii-1-ricognizione-degli-interventi-edilizi-e-dei-relativi-regimi-amministrativi-1/1-ricognizione-degli-interventi-edilizi-e-dei-relativi-regimi-amministrativi/ - _ftn8" xr:uid="{00000000-0004-0000-0000-000007000000}"/>
    <hyperlink ref="C74" r:id="rId9" location="_ftn9" display="http://www.italiasemplice.gov.it/tabella-a/sezione-ii/sezione-ii-1-ricognizione-degli-interventi-edilizi-e-dei-relativi-regimi-amministrativi-1/1-ricognizione-degli-interventi-edilizi-e-dei-relativi-regimi-amministrativi/ - _ftn9" xr:uid="{00000000-0004-0000-0000-000008000000}"/>
    <hyperlink ref="C85" r:id="rId10" location="_ftn10" display="http://www.italiasemplice.gov.it/tabella-a/sezione-ii/sezione-ii-1-ricognizione-degli-interventi-edilizi-e-dei-relativi-regimi-amministrativi-1/1-ricognizione-degli-interventi-edilizi-e-dei-relativi-regimi-amministrativi/ - _ftn10" xr:uid="{00000000-0004-0000-0000-000009000000}"/>
    <hyperlink ref="C91" r:id="rId11" location="_ftn11" display="http://www.italiasemplice.gov.it/tabella-a/sezione-ii/sezione-ii-1-ricognizione-degli-interventi-edilizi-e-dei-relativi-regimi-amministrativi-1/1-ricognizione-degli-interventi-edilizi-e-dei-relativi-regimi-amministrativi/ - _ftn11" xr:uid="{00000000-0004-0000-0000-00000A000000}"/>
    <hyperlink ref="C94" r:id="rId12" location="_ftn12" display="http://www.italiasemplice.gov.it/tabella-a/sezione-ii/sezione-ii-1-ricognizione-degli-interventi-edilizi-e-dei-relativi-regimi-amministrativi-1/1-ricognizione-degli-interventi-edilizi-e-dei-relativi-regimi-amministrativi/ - _ftn12" xr:uid="{00000000-0004-0000-0000-00000B000000}"/>
    <hyperlink ref="C98" r:id="rId13" location="_ftn13" display="http://www.italiasemplice.gov.it/tabella-a/sezione-ii/sezione-ii-1-ricognizione-degli-interventi-edilizi-e-dei-relativi-regimi-amministrativi-1/1-ricognizione-degli-interventi-edilizi-e-dei-relativi-regimi-amministrativi/ - _ftn13" xr:uid="{00000000-0004-0000-0000-00000C000000}"/>
    <hyperlink ref="C135" r:id="rId14" location="_ftn14" display="http://www.italiasemplice.gov.it/tabella-a/sezione-ii/sezione-ii-1-ricognizione-degli-interventi-edilizi-e-dei-relativi-regimi-amministrativi-1/1-ricognizione-degli-interventi-edilizi-e-dei-relativi-regimi-amministrativi/ - _ftn14" xr:uid="{00000000-0004-0000-0000-00000D000000}"/>
    <hyperlink ref="C140" r:id="rId15" location="_ftn15" display="http://www.italiasemplice.gov.it/tabella-a/sezione-ii/sezione-ii-1-ricognizione-degli-interventi-edilizi-e-dei-relativi-regimi-amministrativi-1/1-ricognizione-degli-interventi-edilizi-e-dei-relativi-regimi-amministrativi/ - _ftn15" xr:uid="{00000000-0004-0000-0000-00000E000000}"/>
    <hyperlink ref="C145" r:id="rId16" location="_ftn16" display="http://www.italiasemplice.gov.it/tabella-a/sezione-ii/sezione-ii-1-ricognizione-degli-interventi-edilizi-e-dei-relativi-regimi-amministrativi-1/1-ricognizione-degli-interventi-edilizi-e-dei-relativi-regimi-amministrativi/ - _ftn16" xr:uid="{00000000-0004-0000-0000-00000F000000}"/>
    <hyperlink ref="C149" r:id="rId17" location="_ftn17" display="http://www.italiasemplice.gov.it/tabella-a/sezione-ii/sezione-ii-1-ricognizione-degli-interventi-edilizi-e-dei-relativi-regimi-amministrativi-1/1-ricognizione-degli-interventi-edilizi-e-dei-relativi-regimi-amministrativi/ - _ftn17" xr:uid="{00000000-0004-0000-0000-000010000000}"/>
    <hyperlink ref="C171" r:id="rId18" location="_ftn18" display="http://www.italiasemplice.gov.it/tabella-a/sezione-ii/sezione-ii-1-ricognizione-degli-interventi-edilizi-e-dei-relativi-regimi-amministrativi-1/1-ricognizione-degli-interventi-edilizi-e-dei-relativi-regimi-amministrativi/ - _ftn18" xr:uid="{00000000-0004-0000-0000-000011000000}"/>
    <hyperlink ref="C176" r:id="rId19" location="_ftn19" display="http://www.italiasemplice.gov.it/tabella-a/sezione-ii/sezione-ii-1-ricognizione-degli-interventi-edilizi-e-dei-relativi-regimi-amministrativi-1/1-ricognizione-degli-interventi-edilizi-e-dei-relativi-regimi-amministrativi/ - _ftn19" xr:uid="{00000000-0004-0000-0000-00001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1"/>
  <dimension ref="A1:E42"/>
  <sheetViews>
    <sheetView zoomScale="90" zoomScaleNormal="90" workbookViewId="0">
      <selection activeCell="B16" sqref="B16:B26"/>
    </sheetView>
  </sheetViews>
  <sheetFormatPr defaultRowHeight="15" x14ac:dyDescent="0.25"/>
  <cols>
    <col min="1" max="1" width="16.140625" style="15" customWidth="1"/>
    <col min="2" max="2" width="30.85546875" style="14" customWidth="1"/>
    <col min="3" max="3" width="17.85546875" style="14" customWidth="1"/>
    <col min="4" max="4" width="126.7109375" style="14" customWidth="1"/>
    <col min="5" max="5" width="18.140625" style="14" customWidth="1"/>
    <col min="6" max="16384" width="9.140625" style="14"/>
  </cols>
  <sheetData>
    <row r="1" spans="1:5" s="31" customFormat="1" ht="37.5" x14ac:dyDescent="0.3">
      <c r="A1" s="29" t="s">
        <v>283</v>
      </c>
      <c r="B1" s="30" t="s">
        <v>314</v>
      </c>
      <c r="C1" s="30" t="s">
        <v>245</v>
      </c>
      <c r="D1" s="30" t="s">
        <v>246</v>
      </c>
      <c r="E1" s="30" t="s">
        <v>287</v>
      </c>
    </row>
    <row r="2" spans="1:5" ht="31.5" customHeight="1" x14ac:dyDescent="0.25">
      <c r="A2" s="139" t="s">
        <v>284</v>
      </c>
      <c r="B2" s="140" t="s">
        <v>282</v>
      </c>
      <c r="C2" s="138" t="s">
        <v>5</v>
      </c>
      <c r="D2" s="27" t="s">
        <v>244</v>
      </c>
      <c r="E2" s="137" t="s">
        <v>286</v>
      </c>
    </row>
    <row r="3" spans="1:5" ht="30" x14ac:dyDescent="0.25">
      <c r="A3" s="139"/>
      <c r="B3" s="140"/>
      <c r="C3" s="138"/>
      <c r="D3" s="27" t="s">
        <v>243</v>
      </c>
      <c r="E3" s="137"/>
    </row>
    <row r="4" spans="1:5" x14ac:dyDescent="0.25">
      <c r="A4" s="139"/>
      <c r="B4" s="140"/>
      <c r="C4" s="138"/>
      <c r="D4" s="27" t="s">
        <v>247</v>
      </c>
      <c r="E4" s="137"/>
    </row>
    <row r="5" spans="1:5" ht="30" x14ac:dyDescent="0.25">
      <c r="A5" s="139"/>
      <c r="B5" s="140"/>
      <c r="C5" s="138"/>
      <c r="D5" s="27" t="s">
        <v>248</v>
      </c>
      <c r="E5" s="137"/>
    </row>
    <row r="6" spans="1:5" ht="30" x14ac:dyDescent="0.25">
      <c r="A6" s="139"/>
      <c r="B6" s="140"/>
      <c r="C6" s="138"/>
      <c r="D6" s="27" t="s">
        <v>249</v>
      </c>
      <c r="E6" s="137"/>
    </row>
    <row r="7" spans="1:5" x14ac:dyDescent="0.25">
      <c r="A7" s="139"/>
      <c r="B7" s="140"/>
      <c r="C7" s="138"/>
      <c r="D7" s="27" t="s">
        <v>250</v>
      </c>
      <c r="E7" s="137"/>
    </row>
    <row r="8" spans="1:5" ht="45" x14ac:dyDescent="0.25">
      <c r="A8" s="139"/>
      <c r="B8" s="140"/>
      <c r="C8" s="138"/>
      <c r="D8" s="27" t="s">
        <v>251</v>
      </c>
      <c r="E8" s="137"/>
    </row>
    <row r="9" spans="1:5" x14ac:dyDescent="0.25">
      <c r="A9" s="139"/>
      <c r="B9" s="140"/>
      <c r="C9" s="138"/>
      <c r="D9" s="27" t="s">
        <v>254</v>
      </c>
      <c r="E9" s="137"/>
    </row>
    <row r="10" spans="1:5" x14ac:dyDescent="0.25">
      <c r="A10" s="139"/>
      <c r="B10" s="140"/>
      <c r="C10" s="138"/>
      <c r="D10" s="27" t="s">
        <v>252</v>
      </c>
      <c r="E10" s="137"/>
    </row>
    <row r="11" spans="1:5" ht="60" x14ac:dyDescent="0.25">
      <c r="A11" s="139"/>
      <c r="B11" s="140"/>
      <c r="C11" s="138"/>
      <c r="D11" s="27" t="s">
        <v>253</v>
      </c>
      <c r="E11" s="137"/>
    </row>
    <row r="12" spans="1:5" ht="30" x14ac:dyDescent="0.25">
      <c r="A12" s="139"/>
      <c r="B12" s="140"/>
      <c r="C12" s="138"/>
      <c r="D12" s="27" t="s">
        <v>255</v>
      </c>
      <c r="E12" s="137"/>
    </row>
    <row r="13" spans="1:5" x14ac:dyDescent="0.25">
      <c r="A13" s="139"/>
      <c r="B13" s="140"/>
      <c r="C13" s="138"/>
      <c r="D13" s="27" t="s">
        <v>257</v>
      </c>
      <c r="E13" s="137"/>
    </row>
    <row r="14" spans="1:5" x14ac:dyDescent="0.25">
      <c r="A14" s="139"/>
      <c r="B14" s="140"/>
      <c r="C14" s="138"/>
      <c r="D14" s="27" t="s">
        <v>256</v>
      </c>
      <c r="E14" s="137"/>
    </row>
    <row r="15" spans="1:5" x14ac:dyDescent="0.25">
      <c r="A15" s="139"/>
      <c r="B15" s="140"/>
      <c r="C15" s="138"/>
      <c r="D15" s="27" t="s">
        <v>258</v>
      </c>
      <c r="E15" s="137"/>
    </row>
    <row r="16" spans="1:5" x14ac:dyDescent="0.25">
      <c r="A16" s="139" t="s">
        <v>291</v>
      </c>
      <c r="B16" s="140" t="s">
        <v>285</v>
      </c>
      <c r="C16" s="138" t="s">
        <v>259</v>
      </c>
      <c r="D16" s="27" t="s">
        <v>260</v>
      </c>
      <c r="E16" s="27"/>
    </row>
    <row r="17" spans="1:5" x14ac:dyDescent="0.25">
      <c r="A17" s="139"/>
      <c r="B17" s="140"/>
      <c r="C17" s="138"/>
      <c r="D17" s="27" t="s">
        <v>261</v>
      </c>
      <c r="E17" s="27"/>
    </row>
    <row r="18" spans="1:5" ht="30" x14ac:dyDescent="0.25">
      <c r="A18" s="139"/>
      <c r="B18" s="140"/>
      <c r="C18" s="138"/>
      <c r="D18" s="27" t="s">
        <v>262</v>
      </c>
      <c r="E18" s="27"/>
    </row>
    <row r="19" spans="1:5" ht="45" x14ac:dyDescent="0.25">
      <c r="A19" s="139"/>
      <c r="B19" s="140"/>
      <c r="C19" s="138"/>
      <c r="D19" s="27" t="s">
        <v>263</v>
      </c>
      <c r="E19" s="27"/>
    </row>
    <row r="20" spans="1:5" ht="30" x14ac:dyDescent="0.25">
      <c r="A20" s="139"/>
      <c r="B20" s="140"/>
      <c r="C20" s="138"/>
      <c r="D20" s="27" t="s">
        <v>264</v>
      </c>
      <c r="E20" s="27"/>
    </row>
    <row r="21" spans="1:5" ht="30" x14ac:dyDescent="0.25">
      <c r="A21" s="139"/>
      <c r="B21" s="140"/>
      <c r="C21" s="138"/>
      <c r="D21" s="27" t="s">
        <v>265</v>
      </c>
      <c r="E21" s="27"/>
    </row>
    <row r="22" spans="1:5" ht="45" x14ac:dyDescent="0.25">
      <c r="A22" s="139"/>
      <c r="B22" s="140"/>
      <c r="C22" s="138"/>
      <c r="D22" s="27" t="s">
        <v>266</v>
      </c>
      <c r="E22" s="27"/>
    </row>
    <row r="23" spans="1:5" ht="30" x14ac:dyDescent="0.25">
      <c r="A23" s="139"/>
      <c r="B23" s="140"/>
      <c r="C23" s="138"/>
      <c r="D23" s="27" t="s">
        <v>267</v>
      </c>
      <c r="E23" s="27"/>
    </row>
    <row r="24" spans="1:5" x14ac:dyDescent="0.25">
      <c r="A24" s="139"/>
      <c r="B24" s="140"/>
      <c r="C24" s="138"/>
      <c r="D24" s="27" t="s">
        <v>295</v>
      </c>
      <c r="E24" s="27"/>
    </row>
    <row r="25" spans="1:5" x14ac:dyDescent="0.25">
      <c r="A25" s="139"/>
      <c r="B25" s="140"/>
      <c r="C25" s="138"/>
      <c r="D25" s="27" t="s">
        <v>294</v>
      </c>
      <c r="E25" s="27"/>
    </row>
    <row r="26" spans="1:5" ht="30" x14ac:dyDescent="0.25">
      <c r="A26" s="139"/>
      <c r="B26" s="140"/>
      <c r="C26" s="138"/>
      <c r="D26" s="27" t="s">
        <v>268</v>
      </c>
      <c r="E26" s="27"/>
    </row>
    <row r="27" spans="1:5" ht="409.5" x14ac:dyDescent="0.25">
      <c r="A27" s="24" t="s">
        <v>290</v>
      </c>
      <c r="B27" s="27" t="s">
        <v>298</v>
      </c>
      <c r="C27" s="23" t="s">
        <v>288</v>
      </c>
      <c r="D27" s="27"/>
      <c r="E27" s="27"/>
    </row>
    <row r="28" spans="1:5" x14ac:dyDescent="0.25">
      <c r="A28" s="139" t="s">
        <v>289</v>
      </c>
      <c r="B28" s="138" t="s">
        <v>292</v>
      </c>
      <c r="C28" s="138" t="s">
        <v>269</v>
      </c>
      <c r="D28" s="27" t="s">
        <v>270</v>
      </c>
      <c r="E28" s="27"/>
    </row>
    <row r="29" spans="1:5" x14ac:dyDescent="0.25">
      <c r="A29" s="139"/>
      <c r="B29" s="138"/>
      <c r="C29" s="138"/>
      <c r="D29" s="27" t="s">
        <v>271</v>
      </c>
      <c r="E29" s="27"/>
    </row>
    <row r="30" spans="1:5" ht="30" x14ac:dyDescent="0.25">
      <c r="A30" s="139"/>
      <c r="B30" s="138"/>
      <c r="C30" s="138"/>
      <c r="D30" s="27" t="s">
        <v>272</v>
      </c>
      <c r="E30" s="27"/>
    </row>
    <row r="31" spans="1:5" x14ac:dyDescent="0.25">
      <c r="A31" s="139"/>
      <c r="B31" s="138"/>
      <c r="C31" s="138"/>
      <c r="D31" s="27" t="s">
        <v>273</v>
      </c>
      <c r="E31" s="27"/>
    </row>
    <row r="32" spans="1:5" ht="45" x14ac:dyDescent="0.25">
      <c r="A32" s="139"/>
      <c r="B32" s="138"/>
      <c r="C32" s="138"/>
      <c r="D32" s="27" t="s">
        <v>274</v>
      </c>
      <c r="E32" s="27"/>
    </row>
    <row r="33" spans="1:5" ht="30" x14ac:dyDescent="0.25">
      <c r="A33" s="139"/>
      <c r="B33" s="138"/>
      <c r="C33" s="138"/>
      <c r="D33" s="27" t="s">
        <v>275</v>
      </c>
      <c r="E33" s="27"/>
    </row>
    <row r="34" spans="1:5" x14ac:dyDescent="0.25">
      <c r="A34" s="139"/>
      <c r="B34" s="138"/>
      <c r="C34" s="138"/>
      <c r="D34" s="27" t="s">
        <v>276</v>
      </c>
      <c r="E34" s="27"/>
    </row>
    <row r="35" spans="1:5" x14ac:dyDescent="0.25">
      <c r="A35" s="139"/>
      <c r="B35" s="138"/>
      <c r="C35" s="138"/>
      <c r="D35" s="27" t="s">
        <v>277</v>
      </c>
      <c r="E35" s="27"/>
    </row>
    <row r="36" spans="1:5" ht="30" x14ac:dyDescent="0.25">
      <c r="A36" s="139"/>
      <c r="B36" s="138"/>
      <c r="C36" s="138"/>
      <c r="D36" s="27" t="s">
        <v>278</v>
      </c>
      <c r="E36" s="27"/>
    </row>
    <row r="37" spans="1:5" x14ac:dyDescent="0.25">
      <c r="A37" s="139"/>
      <c r="B37" s="138"/>
      <c r="C37" s="138"/>
      <c r="D37" s="27" t="s">
        <v>279</v>
      </c>
      <c r="E37" s="27"/>
    </row>
    <row r="38" spans="1:5" ht="30" x14ac:dyDescent="0.25">
      <c r="A38" s="139"/>
      <c r="B38" s="138"/>
      <c r="C38" s="138"/>
      <c r="D38" s="27" t="s">
        <v>280</v>
      </c>
      <c r="E38" s="27"/>
    </row>
    <row r="39" spans="1:5" ht="89.25" customHeight="1" x14ac:dyDescent="0.25">
      <c r="A39" s="139"/>
      <c r="B39" s="138"/>
      <c r="C39" s="138"/>
      <c r="D39" s="27" t="s">
        <v>281</v>
      </c>
      <c r="E39" s="27"/>
    </row>
    <row r="40" spans="1:5" ht="115.5" customHeight="1" x14ac:dyDescent="0.25">
      <c r="A40" s="24"/>
      <c r="B40" s="28" t="s">
        <v>299</v>
      </c>
      <c r="C40" s="23" t="s">
        <v>300</v>
      </c>
      <c r="D40" s="27"/>
      <c r="E40" s="27"/>
    </row>
    <row r="41" spans="1:5" ht="90" x14ac:dyDescent="0.25">
      <c r="A41" s="24"/>
      <c r="B41" s="27"/>
      <c r="C41" s="23" t="s">
        <v>301</v>
      </c>
      <c r="D41" s="27" t="s">
        <v>302</v>
      </c>
      <c r="E41" s="27" t="s">
        <v>303</v>
      </c>
    </row>
    <row r="42" spans="1:5" x14ac:dyDescent="0.25">
      <c r="A42" s="26" t="s">
        <v>293</v>
      </c>
    </row>
  </sheetData>
  <mergeCells count="10">
    <mergeCell ref="E2:E15"/>
    <mergeCell ref="C16:C26"/>
    <mergeCell ref="C2:C15"/>
    <mergeCell ref="A28:A39"/>
    <mergeCell ref="C28:C39"/>
    <mergeCell ref="B28:B39"/>
    <mergeCell ref="B2:B15"/>
    <mergeCell ref="A2:A15"/>
    <mergeCell ref="B16:B26"/>
    <mergeCell ref="A16:A26"/>
  </mergeCells>
  <phoneticPr fontId="10" type="noConversion"/>
  <hyperlinks>
    <hyperlink ref="A42" r:id="rId1" location="003"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9"/>
  <dimension ref="A1:D14"/>
  <sheetViews>
    <sheetView workbookViewId="0">
      <selection activeCell="E23" sqref="E23"/>
    </sheetView>
  </sheetViews>
  <sheetFormatPr defaultRowHeight="15" x14ac:dyDescent="0.25"/>
  <cols>
    <col min="1" max="1" width="38.7109375" bestFit="1" customWidth="1"/>
    <col min="2" max="2" width="29" bestFit="1" customWidth="1"/>
    <col min="3" max="3" width="50.5703125" bestFit="1" customWidth="1"/>
    <col min="4" max="4" width="31.140625" bestFit="1" customWidth="1"/>
  </cols>
  <sheetData>
    <row r="1" spans="1:4" x14ac:dyDescent="0.25">
      <c r="A1" s="17" t="s">
        <v>343</v>
      </c>
      <c r="B1" s="42" t="s">
        <v>310</v>
      </c>
      <c r="D1" s="42" t="s">
        <v>354</v>
      </c>
    </row>
    <row r="2" spans="1:4" x14ac:dyDescent="0.25">
      <c r="A2" s="43" t="s">
        <v>324</v>
      </c>
      <c r="B2" s="43" t="s">
        <v>360</v>
      </c>
      <c r="C2" t="str">
        <f>CONCATENATE(A2,B2)</f>
        <v>cielo terraresidenziale</v>
      </c>
      <c r="D2" s="43" t="s">
        <v>353</v>
      </c>
    </row>
    <row r="3" spans="1:4" x14ac:dyDescent="0.25">
      <c r="A3" s="43" t="s">
        <v>324</v>
      </c>
      <c r="B3" s="43" t="s">
        <v>347</v>
      </c>
      <c r="C3" t="str">
        <f t="shared" ref="C3:C14" si="0">CONCATENATE(A3,B3)</f>
        <v>cielo terrauffici</v>
      </c>
      <c r="D3" s="43" t="s">
        <v>355</v>
      </c>
    </row>
    <row r="4" spans="1:4" x14ac:dyDescent="0.25">
      <c r="A4" s="43" t="s">
        <v>324</v>
      </c>
      <c r="B4" s="43" t="s">
        <v>348</v>
      </c>
      <c r="C4" t="str">
        <f t="shared" si="0"/>
        <v>cielo terracommerciale</v>
      </c>
      <c r="D4" s="43" t="s">
        <v>362</v>
      </c>
    </row>
    <row r="5" spans="1:4" x14ac:dyDescent="0.25">
      <c r="A5" s="43" t="s">
        <v>324</v>
      </c>
      <c r="B5" s="43" t="s">
        <v>350</v>
      </c>
      <c r="C5" t="str">
        <f t="shared" si="0"/>
        <v>cielo terraindustriale</v>
      </c>
      <c r="D5" s="43" t="s">
        <v>357</v>
      </c>
    </row>
    <row r="6" spans="1:4" x14ac:dyDescent="0.25">
      <c r="A6" s="43" t="s">
        <v>324</v>
      </c>
      <c r="B6" s="43" t="s">
        <v>359</v>
      </c>
      <c r="C6" t="str">
        <f t="shared" si="0"/>
        <v>cielo terraalbergo</v>
      </c>
      <c r="D6" s="43" t="s">
        <v>361</v>
      </c>
    </row>
    <row r="7" spans="1:4" x14ac:dyDescent="0.25">
      <c r="A7" s="43" t="s">
        <v>344</v>
      </c>
      <c r="B7" s="43" t="s">
        <v>360</v>
      </c>
      <c r="C7" t="str">
        <f t="shared" si="0"/>
        <v>cielo terra con pertinenzeresidenziale</v>
      </c>
      <c r="D7" s="43" t="str">
        <f>D2</f>
        <v>DEI RISTRUTT VILLA</v>
      </c>
    </row>
    <row r="8" spans="1:4" x14ac:dyDescent="0.25">
      <c r="A8" s="43" t="s">
        <v>344</v>
      </c>
      <c r="B8" s="43" t="s">
        <v>349</v>
      </c>
      <c r="C8" t="str">
        <f t="shared" si="0"/>
        <v>cielo terra con pertinenzebox</v>
      </c>
      <c r="D8" s="43" t="s">
        <v>363</v>
      </c>
    </row>
    <row r="9" spans="1:4" x14ac:dyDescent="0.25">
      <c r="A9" s="43" t="s">
        <v>344</v>
      </c>
      <c r="B9" s="43" t="s">
        <v>350</v>
      </c>
      <c r="C9" t="str">
        <f t="shared" si="0"/>
        <v>cielo terra con pertinenzeindustriale</v>
      </c>
      <c r="D9" s="43" t="s">
        <v>357</v>
      </c>
    </row>
    <row r="10" spans="1:4" x14ac:dyDescent="0.25">
      <c r="A10" s="43" t="s">
        <v>345</v>
      </c>
      <c r="B10" s="43" t="s">
        <v>352</v>
      </c>
      <c r="C10" t="str">
        <f t="shared" si="0"/>
        <v>porzione autonoma in edificio multipianoResidenziale</v>
      </c>
      <c r="D10" s="43" t="s">
        <v>356</v>
      </c>
    </row>
    <row r="11" spans="1:4" x14ac:dyDescent="0.25">
      <c r="A11" s="43" t="s">
        <v>345</v>
      </c>
      <c r="B11" s="43" t="s">
        <v>347</v>
      </c>
      <c r="C11" t="str">
        <f t="shared" si="0"/>
        <v>porzione autonoma in edificio multipianouffici</v>
      </c>
      <c r="D11" s="43" t="s">
        <v>355</v>
      </c>
    </row>
    <row r="12" spans="1:4" x14ac:dyDescent="0.25">
      <c r="A12" s="43" t="s">
        <v>345</v>
      </c>
      <c r="B12" s="43" t="s">
        <v>348</v>
      </c>
      <c r="C12" t="str">
        <f t="shared" si="0"/>
        <v>porzione autonoma in edificio multipianocommerciale</v>
      </c>
      <c r="D12" s="43" t="s">
        <v>355</v>
      </c>
    </row>
    <row r="13" spans="1:4" x14ac:dyDescent="0.25">
      <c r="A13" s="43" t="s">
        <v>324</v>
      </c>
      <c r="B13" s="43" t="s">
        <v>359</v>
      </c>
      <c r="C13" t="str">
        <f t="shared" si="0"/>
        <v>cielo terraalbergo</v>
      </c>
      <c r="D13" s="43" t="s">
        <v>361</v>
      </c>
    </row>
    <row r="14" spans="1:4" x14ac:dyDescent="0.25">
      <c r="A14" s="43" t="s">
        <v>346</v>
      </c>
      <c r="B14" s="43" t="s">
        <v>351</v>
      </c>
      <c r="C14" t="str">
        <f t="shared" si="0"/>
        <v>terrenoagricolo</v>
      </c>
      <c r="D14" s="43" t="s">
        <v>365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10"/>
  <dimension ref="A1:B22"/>
  <sheetViews>
    <sheetView workbookViewId="0">
      <selection activeCell="F18" sqref="F18"/>
    </sheetView>
  </sheetViews>
  <sheetFormatPr defaultRowHeight="15" x14ac:dyDescent="0.25"/>
  <cols>
    <col min="1" max="1" width="38.28515625" style="19" bestFit="1" customWidth="1"/>
    <col min="2" max="2" width="76.140625" style="13" customWidth="1"/>
    <col min="3" max="5" width="9.140625" style="13"/>
    <col min="6" max="6" width="49.140625" style="13" customWidth="1"/>
    <col min="7" max="9" width="9.140625" style="13"/>
    <col min="10" max="10" width="67.5703125" style="13" customWidth="1"/>
    <col min="11" max="16384" width="9.140625" style="13"/>
  </cols>
  <sheetData>
    <row r="1" spans="1:2" x14ac:dyDescent="0.25">
      <c r="A1" s="32" t="s">
        <v>419</v>
      </c>
      <c r="B1" s="66" t="s">
        <v>414</v>
      </c>
    </row>
    <row r="2" spans="1:2" ht="30" x14ac:dyDescent="0.25">
      <c r="A2" s="75" t="s">
        <v>416</v>
      </c>
      <c r="B2" s="76" t="s">
        <v>434</v>
      </c>
    </row>
    <row r="3" spans="1:2" x14ac:dyDescent="0.25">
      <c r="A3" s="75" t="s">
        <v>416</v>
      </c>
      <c r="B3" s="77" t="s">
        <v>443</v>
      </c>
    </row>
    <row r="4" spans="1:2" x14ac:dyDescent="0.25">
      <c r="A4" s="75" t="s">
        <v>416</v>
      </c>
      <c r="B4" s="76" t="s">
        <v>435</v>
      </c>
    </row>
    <row r="5" spans="1:2" x14ac:dyDescent="0.25">
      <c r="A5" s="75" t="s">
        <v>416</v>
      </c>
      <c r="B5" s="76" t="s">
        <v>436</v>
      </c>
    </row>
    <row r="6" spans="1:2" x14ac:dyDescent="0.25">
      <c r="A6" s="75" t="s">
        <v>416</v>
      </c>
      <c r="B6" s="76" t="s">
        <v>437</v>
      </c>
    </row>
    <row r="7" spans="1:2" x14ac:dyDescent="0.25">
      <c r="A7" s="75" t="s">
        <v>416</v>
      </c>
      <c r="B7" s="76" t="s">
        <v>424</v>
      </c>
    </row>
    <row r="8" spans="1:2" x14ac:dyDescent="0.25">
      <c r="A8" s="75" t="s">
        <v>416</v>
      </c>
      <c r="B8" s="76" t="s">
        <v>423</v>
      </c>
    </row>
    <row r="9" spans="1:2" x14ac:dyDescent="0.25">
      <c r="A9" s="75" t="s">
        <v>416</v>
      </c>
      <c r="B9" s="76" t="s">
        <v>422</v>
      </c>
    </row>
    <row r="10" spans="1:2" x14ac:dyDescent="0.25">
      <c r="A10" s="75" t="s">
        <v>416</v>
      </c>
      <c r="B10" s="76" t="s">
        <v>421</v>
      </c>
    </row>
    <row r="11" spans="1:2" ht="30" x14ac:dyDescent="0.25">
      <c r="A11" s="75" t="s">
        <v>416</v>
      </c>
      <c r="B11" s="76" t="s">
        <v>444</v>
      </c>
    </row>
    <row r="12" spans="1:2" x14ac:dyDescent="0.25">
      <c r="A12" s="75" t="s">
        <v>416</v>
      </c>
      <c r="B12" s="76" t="s">
        <v>445</v>
      </c>
    </row>
    <row r="13" spans="1:2" ht="31.5" x14ac:dyDescent="0.25">
      <c r="A13" s="75" t="s">
        <v>416</v>
      </c>
      <c r="B13" s="78" t="s">
        <v>438</v>
      </c>
    </row>
    <row r="14" spans="1:2" x14ac:dyDescent="0.25">
      <c r="A14" s="75" t="s">
        <v>416</v>
      </c>
      <c r="B14" s="76" t="s">
        <v>428</v>
      </c>
    </row>
    <row r="15" spans="1:2" x14ac:dyDescent="0.25">
      <c r="A15" s="75" t="s">
        <v>416</v>
      </c>
      <c r="B15" s="76" t="s">
        <v>429</v>
      </c>
    </row>
    <row r="16" spans="1:2" x14ac:dyDescent="0.25">
      <c r="A16" s="75" t="s">
        <v>416</v>
      </c>
      <c r="B16" s="76" t="s">
        <v>446</v>
      </c>
    </row>
    <row r="17" spans="1:2" x14ac:dyDescent="0.25">
      <c r="A17" s="75" t="s">
        <v>447</v>
      </c>
      <c r="B17" s="76" t="s">
        <v>427</v>
      </c>
    </row>
    <row r="18" spans="1:2" x14ac:dyDescent="0.25">
      <c r="A18" s="75" t="s">
        <v>447</v>
      </c>
      <c r="B18" s="76" t="s">
        <v>426</v>
      </c>
    </row>
    <row r="19" spans="1:2" x14ac:dyDescent="0.25">
      <c r="A19" s="75" t="s">
        <v>447</v>
      </c>
      <c r="B19" s="76" t="s">
        <v>439</v>
      </c>
    </row>
    <row r="20" spans="1:2" x14ac:dyDescent="0.25">
      <c r="A20" s="75" t="s">
        <v>447</v>
      </c>
      <c r="B20" s="76" t="s">
        <v>430</v>
      </c>
    </row>
    <row r="21" spans="1:2" x14ac:dyDescent="0.25">
      <c r="A21" s="75" t="s">
        <v>447</v>
      </c>
      <c r="B21" s="76" t="s">
        <v>448</v>
      </c>
    </row>
    <row r="22" spans="1:2" x14ac:dyDescent="0.25">
      <c r="A22" s="75" t="s">
        <v>449</v>
      </c>
      <c r="B22" s="76" t="s">
        <v>425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4"/>
  <sheetViews>
    <sheetView zoomScaleNormal="100" workbookViewId="0">
      <selection activeCell="N26" sqref="N26"/>
    </sheetView>
  </sheetViews>
  <sheetFormatPr defaultRowHeight="15" x14ac:dyDescent="0.25"/>
  <sheetData>
    <row r="1" spans="1:18" ht="31.5" x14ac:dyDescent="0.25">
      <c r="A1" s="147" t="s">
        <v>450</v>
      </c>
      <c r="B1" s="147"/>
      <c r="C1" s="147"/>
      <c r="D1" s="147"/>
      <c r="E1" s="147"/>
      <c r="F1" s="147"/>
      <c r="G1" s="147"/>
      <c r="H1" s="147"/>
      <c r="I1" s="147"/>
      <c r="J1" s="147"/>
      <c r="K1" s="147"/>
      <c r="L1" s="147"/>
      <c r="M1" s="147"/>
      <c r="N1" s="147"/>
      <c r="O1" s="147"/>
      <c r="P1" s="147"/>
      <c r="Q1" s="147"/>
      <c r="R1" s="147"/>
    </row>
    <row r="2" spans="1:18" ht="21" x14ac:dyDescent="0.25">
      <c r="A2" s="146" t="s">
        <v>464</v>
      </c>
      <c r="B2" s="146"/>
      <c r="C2" s="146"/>
      <c r="D2" s="146"/>
      <c r="E2" s="146"/>
      <c r="F2" s="146"/>
      <c r="G2" s="146"/>
      <c r="H2" s="146"/>
      <c r="I2" s="146"/>
      <c r="J2" s="146"/>
      <c r="K2" s="146"/>
      <c r="L2" s="146"/>
      <c r="M2" s="146"/>
      <c r="N2" s="146"/>
      <c r="O2" s="146"/>
      <c r="P2" s="146"/>
      <c r="Q2" s="146"/>
      <c r="R2" s="146"/>
    </row>
    <row r="3" spans="1:18" x14ac:dyDescent="0.25">
      <c r="B3" s="148" t="s">
        <v>467</v>
      </c>
      <c r="C3" s="148"/>
      <c r="D3" s="148"/>
      <c r="E3" s="148"/>
      <c r="F3" s="148"/>
      <c r="G3" s="148"/>
      <c r="H3" s="148"/>
      <c r="I3" s="148"/>
      <c r="J3" s="148"/>
      <c r="K3" s="148"/>
      <c r="L3" s="148"/>
      <c r="M3" s="148"/>
      <c r="N3" s="148"/>
      <c r="O3" s="148"/>
      <c r="P3" s="148"/>
      <c r="Q3" s="148"/>
    </row>
    <row r="4" spans="1:18" ht="31.5" customHeight="1" x14ac:dyDescent="0.25">
      <c r="B4" s="148"/>
      <c r="C4" s="148"/>
      <c r="D4" s="148"/>
      <c r="E4" s="148"/>
      <c r="F4" s="148"/>
      <c r="G4" s="148"/>
      <c r="H4" s="148"/>
      <c r="I4" s="148"/>
      <c r="J4" s="148"/>
      <c r="K4" s="148"/>
      <c r="L4" s="148"/>
      <c r="M4" s="148"/>
      <c r="N4" s="148"/>
      <c r="O4" s="148"/>
      <c r="P4" s="148"/>
      <c r="Q4" s="148"/>
    </row>
    <row r="5" spans="1:18" ht="31.5" customHeight="1" thickBot="1" x14ac:dyDescent="0.3">
      <c r="B5" s="148"/>
      <c r="C5" s="148"/>
      <c r="D5" s="148"/>
      <c r="E5" s="148"/>
      <c r="F5" s="148"/>
      <c r="G5" s="148"/>
      <c r="H5" s="148"/>
      <c r="I5" s="148"/>
      <c r="J5" s="148"/>
      <c r="K5" s="148"/>
      <c r="L5" s="148"/>
      <c r="M5" s="148"/>
      <c r="N5" s="148"/>
      <c r="O5" s="148"/>
      <c r="P5" s="148"/>
      <c r="Q5" s="148"/>
    </row>
    <row r="6" spans="1:18" ht="16.5" customHeight="1" thickBot="1" x14ac:dyDescent="0.3">
      <c r="A6" s="91"/>
      <c r="C6" s="95"/>
      <c r="D6" s="145" t="s">
        <v>463</v>
      </c>
      <c r="E6" s="143"/>
      <c r="F6" s="143"/>
      <c r="G6" s="143"/>
      <c r="H6" s="143"/>
      <c r="I6" s="143"/>
      <c r="J6" s="143"/>
      <c r="K6" s="143"/>
      <c r="L6" s="143"/>
      <c r="M6" s="143"/>
      <c r="N6" s="143"/>
      <c r="O6" s="143"/>
      <c r="P6" s="143"/>
      <c r="Q6" s="143"/>
    </row>
    <row r="7" spans="1:18" ht="16.5" customHeight="1" x14ac:dyDescent="0.25">
      <c r="A7" s="91"/>
      <c r="C7" s="37"/>
      <c r="D7" s="142" t="s">
        <v>451</v>
      </c>
      <c r="E7" s="143"/>
      <c r="F7" s="143"/>
      <c r="G7" s="143"/>
      <c r="H7" s="143"/>
      <c r="I7" s="143"/>
      <c r="J7" s="143"/>
      <c r="K7" s="143"/>
      <c r="L7" s="143"/>
      <c r="M7" s="143"/>
      <c r="N7" s="143"/>
      <c r="O7" s="143"/>
      <c r="P7" s="143"/>
      <c r="Q7" s="143"/>
    </row>
    <row r="8" spans="1:18" ht="16.5" customHeight="1" x14ac:dyDescent="0.25">
      <c r="A8" s="91"/>
    </row>
    <row r="9" spans="1:18" ht="15" customHeight="1" x14ac:dyDescent="0.25">
      <c r="B9" s="141" t="s">
        <v>469</v>
      </c>
      <c r="C9" s="141"/>
      <c r="D9" s="141"/>
      <c r="E9" s="141"/>
      <c r="F9" s="141"/>
      <c r="G9" s="141"/>
      <c r="H9" s="141"/>
      <c r="I9" s="141"/>
      <c r="J9" s="141"/>
      <c r="K9" s="141"/>
      <c r="L9" s="141"/>
      <c r="M9" s="141"/>
      <c r="N9" s="141"/>
      <c r="O9" s="141"/>
      <c r="P9" s="141"/>
      <c r="Q9" s="141"/>
    </row>
    <row r="10" spans="1:18" x14ac:dyDescent="0.25">
      <c r="B10" s="141"/>
      <c r="C10" s="141"/>
      <c r="D10" s="141"/>
      <c r="E10" s="141"/>
      <c r="F10" s="141"/>
      <c r="G10" s="141"/>
      <c r="H10" s="141"/>
      <c r="I10" s="141"/>
      <c r="J10" s="141"/>
      <c r="K10" s="141"/>
      <c r="L10" s="141"/>
      <c r="M10" s="141"/>
      <c r="N10" s="141"/>
      <c r="O10" s="141"/>
      <c r="P10" s="141"/>
      <c r="Q10" s="141"/>
    </row>
    <row r="11" spans="1:18" ht="15.75" thickBot="1" x14ac:dyDescent="0.3">
      <c r="B11" s="141"/>
      <c r="C11" s="141"/>
      <c r="D11" s="141"/>
      <c r="E11" s="141"/>
      <c r="F11" s="141"/>
      <c r="G11" s="141"/>
      <c r="H11" s="141"/>
      <c r="I11" s="141"/>
      <c r="J11" s="141"/>
      <c r="K11" s="141"/>
      <c r="L11" s="141"/>
      <c r="M11" s="141"/>
      <c r="N11" s="141"/>
      <c r="O11" s="141"/>
      <c r="P11" s="141"/>
      <c r="Q11" s="141"/>
    </row>
    <row r="12" spans="1:18" ht="15.75" thickBot="1" x14ac:dyDescent="0.3">
      <c r="B12" s="40"/>
      <c r="C12" s="95"/>
      <c r="D12" s="145" t="s">
        <v>463</v>
      </c>
      <c r="E12" s="143"/>
      <c r="F12" s="143"/>
      <c r="G12" s="143"/>
      <c r="H12" s="143"/>
      <c r="I12" s="143"/>
      <c r="J12" s="143"/>
      <c r="K12" s="143"/>
      <c r="L12" s="143"/>
      <c r="M12" s="143"/>
      <c r="N12" s="143"/>
      <c r="O12" s="143"/>
      <c r="P12" s="143"/>
      <c r="Q12" s="143"/>
    </row>
    <row r="13" spans="1:18" x14ac:dyDescent="0.25">
      <c r="C13" s="37"/>
      <c r="D13" s="142" t="s">
        <v>451</v>
      </c>
      <c r="E13" s="143"/>
      <c r="F13" s="143"/>
      <c r="G13" s="143"/>
      <c r="H13" s="143"/>
      <c r="I13" s="143"/>
      <c r="J13" s="143"/>
      <c r="K13" s="143"/>
      <c r="L13" s="143"/>
      <c r="M13" s="143"/>
      <c r="N13" s="143"/>
      <c r="O13" s="143"/>
      <c r="P13" s="143"/>
      <c r="Q13" s="143"/>
    </row>
    <row r="14" spans="1:18" x14ac:dyDescent="0.25">
      <c r="C14" s="94"/>
      <c r="D14" s="144" t="s">
        <v>465</v>
      </c>
      <c r="E14" s="141"/>
      <c r="F14" s="141"/>
      <c r="G14" s="141"/>
      <c r="H14" s="141"/>
      <c r="I14" s="141"/>
      <c r="J14" s="141"/>
      <c r="K14" s="141"/>
      <c r="L14" s="141"/>
      <c r="M14" s="141"/>
      <c r="N14" s="141"/>
      <c r="O14" s="141"/>
      <c r="P14" s="141"/>
      <c r="Q14" s="141"/>
    </row>
    <row r="15" spans="1:18" x14ac:dyDescent="0.25">
      <c r="C15" s="117"/>
      <c r="D15" s="142" t="s">
        <v>470</v>
      </c>
      <c r="E15" s="143"/>
      <c r="F15" s="143"/>
      <c r="G15" s="143"/>
      <c r="H15" s="143"/>
      <c r="I15" s="143"/>
      <c r="J15" s="143"/>
      <c r="K15" s="143"/>
      <c r="L15" s="143"/>
      <c r="M15" s="143"/>
      <c r="N15" s="143"/>
      <c r="O15" s="143"/>
      <c r="P15" s="143"/>
      <c r="Q15" s="143"/>
    </row>
    <row r="16" spans="1:18" x14ac:dyDescent="0.25">
      <c r="D16" s="22"/>
      <c r="E16" s="22"/>
      <c r="F16" s="22"/>
      <c r="G16" s="22"/>
      <c r="H16" s="22"/>
      <c r="I16" s="22"/>
      <c r="J16" s="22"/>
      <c r="K16" s="22"/>
      <c r="L16" s="22"/>
      <c r="M16" s="22"/>
      <c r="N16" s="22"/>
      <c r="O16" s="22"/>
      <c r="P16" s="22"/>
      <c r="Q16" s="22"/>
    </row>
    <row r="17" spans="2:17" x14ac:dyDescent="0.25">
      <c r="B17" s="141" t="s">
        <v>468</v>
      </c>
      <c r="C17" s="141"/>
      <c r="D17" s="141"/>
      <c r="E17" s="141"/>
      <c r="F17" s="141"/>
      <c r="G17" s="141"/>
      <c r="H17" s="141"/>
      <c r="I17" s="141"/>
      <c r="J17" s="141"/>
      <c r="K17" s="141"/>
      <c r="L17" s="141"/>
      <c r="M17" s="141"/>
      <c r="N17" s="141"/>
      <c r="O17" s="141"/>
      <c r="P17" s="141"/>
      <c r="Q17" s="141"/>
    </row>
    <row r="18" spans="2:17" x14ac:dyDescent="0.25">
      <c r="B18" s="141"/>
      <c r="C18" s="141"/>
      <c r="D18" s="141"/>
      <c r="E18" s="141"/>
      <c r="F18" s="141"/>
      <c r="G18" s="141"/>
      <c r="H18" s="141"/>
      <c r="I18" s="141"/>
      <c r="J18" s="141"/>
      <c r="K18" s="141"/>
      <c r="L18" s="141"/>
      <c r="M18" s="141"/>
      <c r="N18" s="141"/>
      <c r="O18" s="141"/>
      <c r="P18" s="141"/>
      <c r="Q18" s="141"/>
    </row>
    <row r="19" spans="2:17" ht="15" customHeight="1" x14ac:dyDescent="0.25">
      <c r="B19" s="141" t="s">
        <v>471</v>
      </c>
      <c r="C19" s="141"/>
      <c r="D19" s="141"/>
      <c r="E19" s="141"/>
      <c r="F19" s="141"/>
      <c r="G19" s="141"/>
      <c r="H19" s="141"/>
      <c r="I19" s="141"/>
      <c r="J19" s="141"/>
      <c r="K19" s="141"/>
      <c r="L19" s="141"/>
      <c r="M19" s="141"/>
      <c r="N19" s="141"/>
      <c r="O19" s="141"/>
      <c r="P19" s="141"/>
      <c r="Q19" s="141"/>
    </row>
    <row r="20" spans="2:17" x14ac:dyDescent="0.25">
      <c r="B20" s="141"/>
      <c r="C20" s="141"/>
      <c r="D20" s="141"/>
      <c r="E20" s="141"/>
      <c r="F20" s="141"/>
      <c r="G20" s="141"/>
      <c r="H20" s="141"/>
      <c r="I20" s="141"/>
      <c r="J20" s="141"/>
      <c r="K20" s="141"/>
      <c r="L20" s="141"/>
      <c r="M20" s="141"/>
      <c r="N20" s="141"/>
      <c r="O20" s="141"/>
      <c r="P20" s="141"/>
      <c r="Q20" s="141"/>
    </row>
    <row r="21" spans="2:17" x14ac:dyDescent="0.25">
      <c r="B21" s="141"/>
      <c r="C21" s="141"/>
      <c r="D21" s="141"/>
      <c r="E21" s="141"/>
      <c r="F21" s="141"/>
      <c r="G21" s="141"/>
      <c r="H21" s="141"/>
      <c r="I21" s="141"/>
      <c r="J21" s="141"/>
      <c r="K21" s="141"/>
      <c r="L21" s="141"/>
      <c r="M21" s="141"/>
      <c r="N21" s="141"/>
      <c r="O21" s="141"/>
      <c r="P21" s="141"/>
      <c r="Q21" s="141"/>
    </row>
    <row r="22" spans="2:17" x14ac:dyDescent="0.25">
      <c r="B22" s="141"/>
      <c r="C22" s="141"/>
      <c r="D22" s="141"/>
      <c r="E22" s="141"/>
      <c r="F22" s="141"/>
      <c r="G22" s="141"/>
      <c r="H22" s="141"/>
      <c r="I22" s="141"/>
      <c r="J22" s="141"/>
      <c r="K22" s="141"/>
      <c r="L22" s="141"/>
      <c r="M22" s="141"/>
      <c r="N22" s="141"/>
      <c r="O22" s="141"/>
      <c r="P22" s="141"/>
      <c r="Q22" s="141"/>
    </row>
    <row r="23" spans="2:17" x14ac:dyDescent="0.25">
      <c r="B23" s="141"/>
      <c r="C23" s="141"/>
      <c r="D23" s="141"/>
      <c r="E23" s="141"/>
      <c r="F23" s="141"/>
      <c r="G23" s="141"/>
      <c r="H23" s="141"/>
      <c r="I23" s="141"/>
      <c r="J23" s="141"/>
      <c r="K23" s="141"/>
      <c r="L23" s="141"/>
      <c r="M23" s="141"/>
      <c r="N23" s="141"/>
      <c r="O23" s="141"/>
      <c r="P23" s="141"/>
      <c r="Q23" s="141"/>
    </row>
    <row r="24" spans="2:17" x14ac:dyDescent="0.25">
      <c r="B24" s="141"/>
      <c r="C24" s="141"/>
      <c r="D24" s="141"/>
      <c r="E24" s="141"/>
      <c r="F24" s="141"/>
      <c r="G24" s="141"/>
      <c r="H24" s="141"/>
      <c r="I24" s="141"/>
      <c r="J24" s="141"/>
      <c r="K24" s="141"/>
      <c r="L24" s="141"/>
      <c r="M24" s="141"/>
      <c r="N24" s="141"/>
      <c r="O24" s="141"/>
      <c r="P24" s="141"/>
      <c r="Q24" s="141"/>
    </row>
  </sheetData>
  <mergeCells count="12">
    <mergeCell ref="A2:R2"/>
    <mergeCell ref="A1:R1"/>
    <mergeCell ref="B3:Q5"/>
    <mergeCell ref="D7:Q7"/>
    <mergeCell ref="D6:Q6"/>
    <mergeCell ref="B9:Q11"/>
    <mergeCell ref="B17:Q18"/>
    <mergeCell ref="D15:Q15"/>
    <mergeCell ref="B19:Q24"/>
    <mergeCell ref="D14:Q14"/>
    <mergeCell ref="D12:Q12"/>
    <mergeCell ref="D13:Q13"/>
  </mergeCells>
  <pageMargins left="0.7" right="0.7"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1">
    <pageSetUpPr fitToPage="1"/>
  </sheetPr>
  <dimension ref="A1:Z43"/>
  <sheetViews>
    <sheetView topLeftCell="A4" zoomScale="70" zoomScaleNormal="70" zoomScaleSheetLayoutView="70" zoomScalePageLayoutView="70" workbookViewId="0">
      <selection activeCell="M13" sqref="M13"/>
    </sheetView>
  </sheetViews>
  <sheetFormatPr defaultRowHeight="15" x14ac:dyDescent="0.25"/>
  <cols>
    <col min="1" max="1" width="17" style="19" customWidth="1"/>
    <col min="2" max="2" width="23.85546875" style="19" customWidth="1"/>
    <col min="3" max="3" width="17.28515625" style="19" customWidth="1"/>
    <col min="4" max="4" width="18.42578125" style="19" customWidth="1"/>
    <col min="5" max="5" width="29.7109375" style="19" customWidth="1"/>
    <col min="6" max="6" width="18.85546875" style="19" customWidth="1"/>
    <col min="7" max="7" width="32" style="19" customWidth="1"/>
    <col min="8" max="8" width="25.85546875" style="19" customWidth="1"/>
    <col min="9" max="9" width="24.85546875" style="19" customWidth="1"/>
    <col min="10" max="10" width="19.42578125" style="19" customWidth="1"/>
    <col min="11" max="11" width="28.140625" style="19" bestFit="1" customWidth="1"/>
    <col min="12" max="12" width="16.85546875" style="19" customWidth="1"/>
    <col min="13" max="13" width="19.42578125" style="19" customWidth="1"/>
    <col min="14" max="14" width="20" style="19" hidden="1" customWidth="1"/>
    <col min="15" max="15" width="19.85546875" style="19" hidden="1" customWidth="1"/>
    <col min="16" max="16" width="12" style="19" hidden="1" customWidth="1"/>
    <col min="17" max="17" width="22" style="22" hidden="1" customWidth="1"/>
    <col min="18" max="18" width="38.28515625" style="19" hidden="1" customWidth="1"/>
    <col min="19" max="19" width="9.140625" style="19"/>
    <col min="20" max="20" width="15.28515625" style="19" bestFit="1" customWidth="1"/>
    <col min="21" max="16384" width="9.140625" style="19"/>
  </cols>
  <sheetData>
    <row r="1" spans="1:18" s="91" customFormat="1" ht="31.5" x14ac:dyDescent="0.25">
      <c r="A1" s="90" t="s">
        <v>450</v>
      </c>
    </row>
    <row r="2" spans="1:18" x14ac:dyDescent="0.25">
      <c r="B2" s="17"/>
      <c r="C2" s="151" t="s">
        <v>322</v>
      </c>
      <c r="D2" s="151"/>
      <c r="E2" s="151"/>
      <c r="F2" s="151"/>
      <c r="G2" s="151"/>
      <c r="J2" s="17"/>
      <c r="O2" s="18"/>
      <c r="P2" s="18"/>
      <c r="Q2" s="73"/>
      <c r="R2" s="18"/>
    </row>
    <row r="3" spans="1:18" s="51" customFormat="1" ht="25.5" x14ac:dyDescent="0.25">
      <c r="A3" s="49" t="s">
        <v>320</v>
      </c>
      <c r="B3" s="49" t="s">
        <v>307</v>
      </c>
      <c r="C3" s="50" t="s">
        <v>316</v>
      </c>
      <c r="D3" s="50" t="s">
        <v>319</v>
      </c>
      <c r="E3" s="49" t="s">
        <v>317</v>
      </c>
      <c r="F3" s="49" t="s">
        <v>318</v>
      </c>
      <c r="G3" s="49" t="s">
        <v>323</v>
      </c>
      <c r="H3" s="49" t="s">
        <v>333</v>
      </c>
      <c r="I3" s="56" t="s">
        <v>431</v>
      </c>
      <c r="J3" s="49" t="s">
        <v>309</v>
      </c>
      <c r="M3" s="19"/>
      <c r="N3" s="19"/>
      <c r="Q3" s="74"/>
      <c r="R3" s="52"/>
    </row>
    <row r="4" spans="1:18" ht="105.75" thickBot="1" x14ac:dyDescent="0.3">
      <c r="C4" s="79"/>
      <c r="D4" s="79"/>
      <c r="E4" s="79"/>
      <c r="F4" s="79"/>
      <c r="G4" s="79"/>
      <c r="H4" s="79" t="s">
        <v>405</v>
      </c>
      <c r="I4" s="79" t="s">
        <v>452</v>
      </c>
      <c r="J4" s="39" t="s">
        <v>380</v>
      </c>
    </row>
    <row r="5" spans="1:18" ht="15.75" thickBot="1" x14ac:dyDescent="0.3">
      <c r="A5" s="149">
        <v>1</v>
      </c>
      <c r="B5" s="92" t="s">
        <v>473</v>
      </c>
      <c r="C5" s="101"/>
      <c r="D5" s="101"/>
      <c r="E5" s="101"/>
      <c r="F5" s="101"/>
      <c r="G5" s="102"/>
      <c r="H5" s="103"/>
      <c r="I5" s="104"/>
      <c r="J5" s="105"/>
    </row>
    <row r="6" spans="1:18" x14ac:dyDescent="0.25">
      <c r="A6" s="150"/>
      <c r="B6" s="92" t="s">
        <v>330</v>
      </c>
      <c r="C6" s="106"/>
      <c r="D6" s="106"/>
      <c r="E6" s="106"/>
      <c r="F6" s="106"/>
      <c r="G6" s="106"/>
      <c r="H6" s="107"/>
      <c r="I6" s="108"/>
      <c r="J6" s="109"/>
    </row>
    <row r="7" spans="1:18" x14ac:dyDescent="0.25">
      <c r="D7" s="152" t="s">
        <v>326</v>
      </c>
      <c r="E7" s="152"/>
    </row>
    <row r="8" spans="1:18" ht="116.25" customHeight="1" x14ac:dyDescent="0.25">
      <c r="C8" s="36" t="s">
        <v>404</v>
      </c>
      <c r="D8" s="57" t="s">
        <v>321</v>
      </c>
      <c r="E8" s="49" t="s">
        <v>332</v>
      </c>
      <c r="F8" s="36" t="s">
        <v>412</v>
      </c>
      <c r="G8" s="36" t="s">
        <v>327</v>
      </c>
      <c r="H8" s="36" t="s">
        <v>325</v>
      </c>
      <c r="I8" s="36" t="s">
        <v>342</v>
      </c>
      <c r="J8" s="36" t="s">
        <v>417</v>
      </c>
      <c r="K8" s="36" t="s">
        <v>337</v>
      </c>
      <c r="L8" s="49" t="s">
        <v>315</v>
      </c>
    </row>
    <row r="9" spans="1:18" ht="131.25" thickBot="1" x14ac:dyDescent="0.3">
      <c r="C9" s="58" t="s">
        <v>394</v>
      </c>
      <c r="D9" s="65" t="s">
        <v>413</v>
      </c>
      <c r="E9" s="39" t="s">
        <v>334</v>
      </c>
      <c r="F9" s="39" t="s">
        <v>358</v>
      </c>
      <c r="G9" s="39" t="s">
        <v>442</v>
      </c>
      <c r="H9" s="39" t="s">
        <v>433</v>
      </c>
      <c r="I9" s="39" t="s">
        <v>441</v>
      </c>
      <c r="J9" s="39" t="s">
        <v>381</v>
      </c>
      <c r="K9" s="39" t="s">
        <v>338</v>
      </c>
      <c r="L9" s="44" t="s">
        <v>364</v>
      </c>
    </row>
    <row r="10" spans="1:18" ht="15.75" thickBot="1" x14ac:dyDescent="0.3">
      <c r="A10" s="149">
        <v>1</v>
      </c>
      <c r="B10" s="92" t="s">
        <v>473</v>
      </c>
      <c r="C10" s="110"/>
      <c r="D10" s="111"/>
      <c r="E10" s="112"/>
      <c r="F10" s="105"/>
      <c r="G10" s="113"/>
      <c r="H10" s="112"/>
      <c r="I10" s="114"/>
      <c r="J10" s="113"/>
      <c r="K10" s="108"/>
      <c r="L10" s="111"/>
      <c r="Q10" s="19"/>
    </row>
    <row r="11" spans="1:18" x14ac:dyDescent="0.25">
      <c r="A11" s="150"/>
      <c r="B11" s="92" t="s">
        <v>330</v>
      </c>
      <c r="C11" s="111"/>
      <c r="D11" s="111"/>
      <c r="E11" s="108"/>
      <c r="F11" s="109"/>
      <c r="G11" s="108"/>
      <c r="H11" s="108"/>
      <c r="I11" s="109"/>
      <c r="J11" s="108"/>
      <c r="K11" s="108"/>
      <c r="L11" s="111"/>
      <c r="Q11" s="19"/>
    </row>
    <row r="12" spans="1:18" x14ac:dyDescent="0.25">
      <c r="Q12" s="19"/>
    </row>
    <row r="13" spans="1:18" ht="64.5" customHeight="1" x14ac:dyDescent="0.25">
      <c r="B13" s="36" t="s">
        <v>453</v>
      </c>
      <c r="C13" s="36" t="s">
        <v>419</v>
      </c>
      <c r="D13" s="36" t="s">
        <v>414</v>
      </c>
      <c r="E13" s="36" t="s">
        <v>415</v>
      </c>
      <c r="F13" s="36" t="s">
        <v>458</v>
      </c>
      <c r="G13" s="36" t="s">
        <v>418</v>
      </c>
      <c r="Q13" s="19"/>
    </row>
    <row r="14" spans="1:18" ht="120" x14ac:dyDescent="0.25">
      <c r="C14" s="39" t="s">
        <v>420</v>
      </c>
      <c r="D14" s="39" t="s">
        <v>432</v>
      </c>
      <c r="E14" s="79" t="s">
        <v>440</v>
      </c>
      <c r="F14" s="38"/>
      <c r="G14" s="39" t="s">
        <v>334</v>
      </c>
      <c r="Q14" s="19"/>
    </row>
    <row r="15" spans="1:18" x14ac:dyDescent="0.25">
      <c r="A15" s="55">
        <v>1</v>
      </c>
      <c r="B15" s="92" t="s">
        <v>472</v>
      </c>
      <c r="C15" s="115"/>
      <c r="D15" s="108"/>
      <c r="E15" s="108"/>
      <c r="F15" s="108"/>
      <c r="G15" s="108"/>
      <c r="Q15" s="19"/>
    </row>
    <row r="16" spans="1:18" ht="15" customHeight="1" x14ac:dyDescent="0.25">
      <c r="A16" s="53"/>
      <c r="B16" s="92" t="s">
        <v>330</v>
      </c>
      <c r="C16" s="108"/>
      <c r="D16" s="108"/>
      <c r="E16" s="108"/>
      <c r="F16" s="108"/>
      <c r="G16" s="108"/>
      <c r="K16" s="16"/>
      <c r="N16" s="45" t="str">
        <f>CONCATENATE(J5,F10)</f>
        <v/>
      </c>
      <c r="Q16" s="19"/>
    </row>
    <row r="17" spans="2:26" ht="144" customHeight="1" x14ac:dyDescent="0.25">
      <c r="C17" s="22"/>
      <c r="D17" s="22"/>
      <c r="G17" s="22"/>
      <c r="Q17" s="19"/>
    </row>
    <row r="18" spans="2:26" s="20" customFormat="1" ht="43.5" customHeight="1" x14ac:dyDescent="0.25">
      <c r="B18" s="71" t="s">
        <v>340</v>
      </c>
      <c r="C18" s="71" t="s">
        <v>335</v>
      </c>
      <c r="D18" s="72" t="s">
        <v>336</v>
      </c>
      <c r="E18" s="72" t="s">
        <v>407</v>
      </c>
      <c r="F18" s="72" t="s">
        <v>305</v>
      </c>
      <c r="G18" s="117" t="s">
        <v>454</v>
      </c>
      <c r="H18" s="86" t="s">
        <v>455</v>
      </c>
      <c r="I18" s="86" t="s">
        <v>456</v>
      </c>
      <c r="J18" s="86" t="s">
        <v>457</v>
      </c>
      <c r="K18" s="17"/>
      <c r="M18" s="19"/>
      <c r="P18" s="19"/>
      <c r="Q18" s="19"/>
      <c r="R18" s="19"/>
      <c r="S18" s="19"/>
      <c r="T18" s="19"/>
      <c r="U18" s="19"/>
      <c r="V18" s="19"/>
      <c r="W18" s="19"/>
      <c r="X18" s="19"/>
      <c r="Y18" s="19"/>
      <c r="Z18" s="19"/>
    </row>
    <row r="19" spans="2:26" s="20" customFormat="1" ht="43.5" customHeight="1" thickBot="1" x14ac:dyDescent="0.3">
      <c r="B19" s="61" t="s">
        <v>472</v>
      </c>
      <c r="C19" s="61"/>
      <c r="D19" s="62"/>
      <c r="E19" s="63" t="s">
        <v>408</v>
      </c>
      <c r="F19" s="119" t="s">
        <v>393</v>
      </c>
      <c r="G19" s="124" t="s">
        <v>339</v>
      </c>
      <c r="H19" s="87" t="s">
        <v>328</v>
      </c>
      <c r="I19" s="87" t="s">
        <v>328</v>
      </c>
      <c r="J19" s="87" t="s">
        <v>328</v>
      </c>
      <c r="L19" s="17"/>
      <c r="Q19" s="67"/>
      <c r="S19" s="19"/>
      <c r="T19" s="19"/>
      <c r="U19" s="19"/>
    </row>
    <row r="20" spans="2:26" s="20" customFormat="1" ht="43.5" customHeight="1" x14ac:dyDescent="0.2">
      <c r="B20" s="35">
        <v>1</v>
      </c>
      <c r="C20" s="41">
        <f>IF($N$16=$N$27,#REF!,IF($N$16=$N$28,#REF!,IF($N$16=$N$29,#REF!,IF($N$16=$N$30,#REF!,IF($N$16=$N$31,#REF!,IF($N$16=$N$32,#REF!,IF($N$16=$N$33,#REF!,IF($N$16=$N$34,#REF!,IF($N$16=$N$35,#REF!,IF($N$16=$N$36,#REF!,IF($N$16=$N$37,#REF!,IF($N$16=$N$38,#REF!,IF($N$16=$N$39,#REF!,0)))))))))))))</f>
        <v>0</v>
      </c>
      <c r="D20" s="116"/>
      <c r="E20" s="118"/>
      <c r="F20" s="120" t="s">
        <v>382</v>
      </c>
      <c r="G20" s="125"/>
      <c r="H20" s="123">
        <f t="shared" ref="H20:H42" si="0">IF(F20="urgenti",G20,IF(F20="EVENTUALI",0,IF(F20="NECESSARI",0,IF(F20="NESSUNO",0,))))</f>
        <v>0</v>
      </c>
      <c r="I20" s="88">
        <f t="shared" ref="I20:I42" si="1">IF(F20="EVENTUALI",0,IF(F20="NECESSARI",G20,(IF(F20="NESSUNO",0,))))</f>
        <v>0</v>
      </c>
      <c r="J20" s="88">
        <f t="shared" ref="J20:J42" si="2">IF(F20="EVENTUALI",G20,IF(F20="NECESSARI",0,(IF(F20="NESSUNO",0,IF(F20="urgenti",0)))))</f>
        <v>0</v>
      </c>
      <c r="P20" s="20" t="s">
        <v>411</v>
      </c>
      <c r="Q20" s="67"/>
      <c r="S20" s="19"/>
      <c r="T20" s="19"/>
      <c r="U20" s="19"/>
    </row>
    <row r="21" spans="2:26" s="20" customFormat="1" ht="36.75" customHeight="1" x14ac:dyDescent="0.2">
      <c r="B21" s="35">
        <v>2</v>
      </c>
      <c r="C21" s="41">
        <f>IF($N$16=$N$27,#REF!,IF($N$16=$N$28,#REF!,IF($N$16=$N$29,#REF!,IF($N$16=$N$30,#REF!,IF($N$16=$N$31,#REF!,IF($N$16=$N$32,#REF!,IF($N$16=$N$33,#REF!,IF($N$16=$N$34,#REF!,IF($N$16=$N$35,#REF!,IF($N$16=$N$36,#REF!,IF($N$16=$N$37,#REF!,IF($N$16=$N$38,#REF!,IF($N$16=$N$39,#REF!,0)))))))))))))</f>
        <v>0</v>
      </c>
      <c r="D21" s="116"/>
      <c r="E21" s="118"/>
      <c r="F21" s="121" t="s">
        <v>406</v>
      </c>
      <c r="G21" s="126"/>
      <c r="H21" s="123">
        <f t="shared" si="0"/>
        <v>0</v>
      </c>
      <c r="I21" s="88">
        <f t="shared" si="1"/>
        <v>0</v>
      </c>
      <c r="J21" s="88">
        <f t="shared" si="2"/>
        <v>0</v>
      </c>
      <c r="Q21" s="67"/>
    </row>
    <row r="22" spans="2:26" s="20" customFormat="1" x14ac:dyDescent="0.2">
      <c r="B22" s="35">
        <v>3</v>
      </c>
      <c r="C22" s="41">
        <f>IF($N$16=$N$27,#REF!,IF($N$16=$N$28,#REF!,IF($N$16=$N$29,#REF!,IF($N$16=$N$30,#REF!,IF($N$16=$N$31,#REF!,IF($N$16=$N$32,#REF!,IF($N$16=$N$33,#REF!,IF($N$16=$N$34,#REF!,IF($N$16=$N$35,#REF!,IF($N$16=$N$36,#REF!,IF($N$16=$N$37,#REF!,IF($N$16=$N$38,#REF!,IF($N$16=$N$39,#REF!,0)))))))))))))</f>
        <v>0</v>
      </c>
      <c r="D22" s="116"/>
      <c r="E22" s="118"/>
      <c r="F22" s="121" t="s">
        <v>406</v>
      </c>
      <c r="G22" s="126"/>
      <c r="H22" s="123">
        <f t="shared" si="0"/>
        <v>0</v>
      </c>
      <c r="I22" s="88">
        <f t="shared" si="1"/>
        <v>0</v>
      </c>
      <c r="J22" s="88">
        <f t="shared" si="2"/>
        <v>0</v>
      </c>
      <c r="N22" s="19"/>
      <c r="O22" s="19"/>
      <c r="P22" s="19"/>
      <c r="Q22" s="67"/>
      <c r="R22" s="19"/>
    </row>
    <row r="23" spans="2:26" x14ac:dyDescent="0.2">
      <c r="B23" s="35">
        <v>4</v>
      </c>
      <c r="C23" s="41">
        <f>IF($N$16=$N$27,#REF!,IF($N$16=$N$28,#REF!,IF($N$16=$N$29,#REF!,IF($N$16=$N$30,#REF!,IF($N$16=$N$31,#REF!,IF($N$16=$N$32,#REF!,IF($N$16=$N$33,#REF!,IF($N$16=$N$34,#REF!,IF($N$16=$N$35,#REF!,IF($N$16=$N$36,#REF!,IF($N$16=$N$37,#REF!,IF($N$16=$N$38,#REF!,IF($N$16=$N$39,#REF!,0)))))))))))))</f>
        <v>0</v>
      </c>
      <c r="D23" s="116"/>
      <c r="E23" s="118"/>
      <c r="F23" s="121" t="s">
        <v>382</v>
      </c>
      <c r="G23" s="126"/>
      <c r="H23" s="123">
        <f t="shared" si="0"/>
        <v>0</v>
      </c>
      <c r="I23" s="88">
        <f t="shared" si="1"/>
        <v>0</v>
      </c>
      <c r="J23" s="88">
        <f t="shared" si="2"/>
        <v>0</v>
      </c>
    </row>
    <row r="24" spans="2:26" x14ac:dyDescent="0.2">
      <c r="B24" s="35">
        <v>5</v>
      </c>
      <c r="C24" s="41">
        <f>IF($N$16=$N$27,#REF!,IF($N$16=$N$28,#REF!,IF($N$16=$N$29,#REF!,IF($N$16=$N$30,#REF!,IF($N$16=$N$31,#REF!,IF($N$16=$N$32,#REF!,IF($N$16=$N$33,#REF!,IF($N$16=$N$34,#REF!,IF($N$16=$N$35,#REF!,IF($N$16=$N$36,#REF!,IF($N$16=$N$37,#REF!,IF($N$16=$N$38,#REF!,IF($N$16=$N$39,#REF!,0)))))))))))))</f>
        <v>0</v>
      </c>
      <c r="D24" s="116"/>
      <c r="E24" s="118"/>
      <c r="F24" s="121" t="s">
        <v>378</v>
      </c>
      <c r="G24" s="126"/>
      <c r="H24" s="123">
        <f t="shared" si="0"/>
        <v>0</v>
      </c>
      <c r="I24" s="88">
        <f t="shared" si="1"/>
        <v>0</v>
      </c>
      <c r="J24" s="88">
        <f t="shared" si="2"/>
        <v>0</v>
      </c>
    </row>
    <row r="25" spans="2:26" x14ac:dyDescent="0.2">
      <c r="B25" s="35">
        <v>6</v>
      </c>
      <c r="C25" s="41">
        <f>IF($N$16=$N$27,#REF!,IF($N$16=$N$28,#REF!,IF($N$16=$N$29,#REF!,IF($N$16=$N$30,#REF!,IF($N$16=$N$31,#REF!,IF($N$16=$N$32,#REF!,IF($N$16=$N$33,#REF!,IF($N$16=$N$34,#REF!,IF($N$16=$N$35,#REF!,IF($N$16=$N$36,#REF!,IF($N$16=$N$37,#REF!,IF($N$16=$N$38,#REF!,IF($N$16=$N$39,#REF!,0)))))))))))))</f>
        <v>0</v>
      </c>
      <c r="D25" s="116"/>
      <c r="E25" s="118"/>
      <c r="F25" s="121" t="s">
        <v>378</v>
      </c>
      <c r="G25" s="126"/>
      <c r="H25" s="123">
        <f t="shared" si="0"/>
        <v>0</v>
      </c>
      <c r="I25" s="88">
        <f t="shared" si="1"/>
        <v>0</v>
      </c>
      <c r="J25" s="88">
        <f t="shared" si="2"/>
        <v>0</v>
      </c>
    </row>
    <row r="26" spans="2:26" x14ac:dyDescent="0.2">
      <c r="B26" s="35">
        <v>7</v>
      </c>
      <c r="C26" s="41">
        <f>IF($N$16=$N$27,#REF!,IF($N$16=$N$28,#REF!,IF($N$16=$N$29,#REF!,IF($N$16=$N$30,#REF!,IF($N$16=$N$31,#REF!,IF($N$16=$N$32,#REF!,IF($N$16=$N$33,#REF!,IF($N$16=$N$34,#REF!,IF($N$16=$N$35,#REF!,IF($N$16=$N$36,#REF!,IF($N$16=$N$37,#REF!,IF($N$16=$N$38,#REF!,IF($N$16=$N$39,#REF!,0)))))))))))))</f>
        <v>0</v>
      </c>
      <c r="D26" s="116"/>
      <c r="E26" s="118"/>
      <c r="F26" s="121" t="s">
        <v>378</v>
      </c>
      <c r="G26" s="126"/>
      <c r="H26" s="123">
        <f t="shared" si="0"/>
        <v>0</v>
      </c>
      <c r="I26" s="88">
        <f t="shared" si="1"/>
        <v>0</v>
      </c>
      <c r="J26" s="88">
        <f t="shared" si="2"/>
        <v>0</v>
      </c>
    </row>
    <row r="27" spans="2:26" ht="30" x14ac:dyDescent="0.2">
      <c r="B27" s="35">
        <v>8</v>
      </c>
      <c r="C27" s="41">
        <f>IF($N$16=$N$27,#REF!,IF($N$16=$N$28,#REF!,IF($N$16=$N$29,#REF!,IF($N$16=$N$30,#REF!,IF($N$16=$N$31,#REF!,IF($N$16=$N$32,#REF!,IF($N$16=$N$33,#REF!,IF($N$16=$N$34,#REF!,IF($N$16=$N$35,#REF!,IF($N$16=$N$36,#REF!,IF($N$16=$N$37,#REF!,IF($N$16=$N$38,#REF!,IF($N$16=$N$39,#REF!,0)))))))))))))</f>
        <v>0</v>
      </c>
      <c r="D27" s="116"/>
      <c r="E27" s="118"/>
      <c r="F27" s="121" t="s">
        <v>378</v>
      </c>
      <c r="G27" s="126"/>
      <c r="H27" s="123">
        <f t="shared" si="0"/>
        <v>0</v>
      </c>
      <c r="I27" s="88">
        <f t="shared" si="1"/>
        <v>0</v>
      </c>
      <c r="J27" s="88">
        <f t="shared" si="2"/>
        <v>0</v>
      </c>
      <c r="N27" s="40" t="s">
        <v>366</v>
      </c>
      <c r="O27" s="40" t="s">
        <v>353</v>
      </c>
    </row>
    <row r="28" spans="2:26" ht="30" x14ac:dyDescent="0.2">
      <c r="B28" s="35">
        <v>9</v>
      </c>
      <c r="C28" s="41">
        <f>IF($N$16=$N$27,#REF!,IF($N$16=$N$28,#REF!,IF($N$16=$N$29,#REF!,IF($N$16=$N$30,#REF!,IF($N$16=$N$31,#REF!,IF($N$16=$N$32,#REF!,IF($N$16=$N$33,#REF!,IF($N$16=$N$34,#REF!,IF($N$16=$N$35,#REF!,IF($N$16=$N$36,#REF!,IF($N$16=$N$37,#REF!,IF($N$16=$N$38,#REF!,IF($N$16=$N$39,#REF!,0)))))))))))))</f>
        <v>0</v>
      </c>
      <c r="D28" s="116"/>
      <c r="E28" s="118"/>
      <c r="F28" s="121" t="s">
        <v>378</v>
      </c>
      <c r="G28" s="126"/>
      <c r="H28" s="123">
        <f t="shared" si="0"/>
        <v>0</v>
      </c>
      <c r="I28" s="88">
        <f t="shared" si="1"/>
        <v>0</v>
      </c>
      <c r="J28" s="88">
        <f t="shared" si="2"/>
        <v>0</v>
      </c>
      <c r="N28" s="40" t="s">
        <v>367</v>
      </c>
      <c r="O28" s="40" t="s">
        <v>355</v>
      </c>
    </row>
    <row r="29" spans="2:26" ht="30" x14ac:dyDescent="0.2">
      <c r="B29" s="35">
        <v>10</v>
      </c>
      <c r="C29" s="41">
        <f>IF($N$16=$N$27,#REF!,IF($N$16=$N$28,#REF!,IF($N$16=$N$29,#REF!,IF($N$16=$N$30,#REF!,IF($N$16=$N$31,#REF!,IF($N$16=$N$32,#REF!,IF($N$16=$N$33,#REF!,IF($N$16=$N$34,#REF!,IF($N$16=$N$35,#REF!,IF($N$16=$N$36,#REF!,IF($N$16=$N$37,#REF!,IF($N$16=$N$38,#REF!,IF($N$16=$N$39,#REF!,0)))))))))))))</f>
        <v>0</v>
      </c>
      <c r="D29" s="116"/>
      <c r="E29" s="118"/>
      <c r="F29" s="121" t="s">
        <v>378</v>
      </c>
      <c r="G29" s="126"/>
      <c r="H29" s="123">
        <f t="shared" si="0"/>
        <v>0</v>
      </c>
      <c r="I29" s="88">
        <f t="shared" si="1"/>
        <v>0</v>
      </c>
      <c r="J29" s="88">
        <f t="shared" si="2"/>
        <v>0</v>
      </c>
      <c r="N29" s="40" t="s">
        <v>368</v>
      </c>
      <c r="O29" s="40" t="s">
        <v>362</v>
      </c>
    </row>
    <row r="30" spans="2:26" ht="30" x14ac:dyDescent="0.2">
      <c r="B30" s="35">
        <v>11</v>
      </c>
      <c r="C30" s="41">
        <f>IF($N$16=$N$27,#REF!,IF($N$16=$N$28,#REF!,IF($N$16=$N$29,#REF!,IF($N$16=$N$30,#REF!,IF($N$16=$N$31,#REF!,IF($N$16=$N$32,#REF!,IF($N$16=$N$33,#REF!,IF($N$16=$N$34,#REF!,IF($N$16=$N$35,#REF!,IF($N$16=$N$36,#REF!,IF($N$16=$N$37,#REF!,IF($N$16=$N$38,#REF!,IF($N$16=$N$39,#REF!,0)))))))))))))</f>
        <v>0</v>
      </c>
      <c r="D30" s="116"/>
      <c r="E30" s="118"/>
      <c r="F30" s="121" t="s">
        <v>378</v>
      </c>
      <c r="G30" s="126"/>
      <c r="H30" s="123">
        <f t="shared" si="0"/>
        <v>0</v>
      </c>
      <c r="I30" s="88">
        <f t="shared" si="1"/>
        <v>0</v>
      </c>
      <c r="J30" s="88">
        <f t="shared" si="2"/>
        <v>0</v>
      </c>
      <c r="N30" s="40" t="s">
        <v>369</v>
      </c>
      <c r="O30" s="40" t="s">
        <v>357</v>
      </c>
    </row>
    <row r="31" spans="2:26" ht="30" x14ac:dyDescent="0.2">
      <c r="B31" s="35">
        <v>12</v>
      </c>
      <c r="C31" s="41">
        <f>IF($N$16=$N$27,#REF!,IF($N$16=$N$28,#REF!,IF($N$16=$N$29,#REF!,IF($N$16=$N$30,#REF!,IF($N$16=$N$31,#REF!,IF($N$16=$N$32,#REF!,IF($N$16=$N$33,#REF!,IF($N$16=$N$34,#REF!,IF($N$16=$N$35,#REF!,IF($N$16=$N$36,#REF!,IF($N$16=$N$37,#REF!,IF($N$16=$N$38,#REF!,IF($N$16=$N$39,#REF!,0)))))))))))))</f>
        <v>0</v>
      </c>
      <c r="D31" s="116"/>
      <c r="E31" s="118"/>
      <c r="F31" s="121" t="s">
        <v>378</v>
      </c>
      <c r="G31" s="126"/>
      <c r="H31" s="123">
        <f t="shared" si="0"/>
        <v>0</v>
      </c>
      <c r="I31" s="88">
        <f t="shared" si="1"/>
        <v>0</v>
      </c>
      <c r="J31" s="88">
        <f t="shared" si="2"/>
        <v>0</v>
      </c>
      <c r="N31" s="40" t="s">
        <v>370</v>
      </c>
      <c r="O31" s="40" t="s">
        <v>361</v>
      </c>
    </row>
    <row r="32" spans="2:26" ht="45" x14ac:dyDescent="0.2">
      <c r="B32" s="35">
        <v>13</v>
      </c>
      <c r="C32" s="41">
        <f>IF($N$16=$N$27,#REF!,IF($N$16=$N$28,#REF!,IF($N$16=$N$29,#REF!,IF($N$16=$N$30,#REF!,IF($N$16=$N$31,#REF!,IF($N$16=$N$32,#REF!,IF($N$16=$N$33,#REF!,IF($N$16=$N$34,#REF!,IF($N$16=$N$35,#REF!,IF($N$16=$N$36,#REF!,IF($N$16=$N$37,#REF!,IF($N$16=$N$38,#REF!,IF($N$16=$N$39,#REF!,0)))))))))))))</f>
        <v>0</v>
      </c>
      <c r="D32" s="116"/>
      <c r="E32" s="118"/>
      <c r="F32" s="121" t="s">
        <v>378</v>
      </c>
      <c r="G32" s="126"/>
      <c r="H32" s="123">
        <f t="shared" si="0"/>
        <v>0</v>
      </c>
      <c r="I32" s="88">
        <f t="shared" si="1"/>
        <v>0</v>
      </c>
      <c r="J32" s="88">
        <f t="shared" si="2"/>
        <v>0</v>
      </c>
      <c r="N32" s="40" t="s">
        <v>371</v>
      </c>
      <c r="O32" s="40" t="s">
        <v>353</v>
      </c>
    </row>
    <row r="33" spans="2:15" ht="45" x14ac:dyDescent="0.2">
      <c r="B33" s="35">
        <v>14</v>
      </c>
      <c r="C33" s="41">
        <f>IF($N$16=$N$27,#REF!,IF($N$16=$N$28,#REF!,IF($N$16=$N$29,#REF!,IF($N$16=$N$30,#REF!,IF($N$16=$N$31,#REF!,IF($N$16=$N$32,#REF!,IF($N$16=$N$33,#REF!,IF($N$16=$N$34,#REF!,IF($N$16=$N$35,#REF!,IF($N$16=$N$36,#REF!,IF($N$16=$N$37,#REF!,IF($N$16=$N$38,#REF!,IF($N$16=$N$39,#REF!,0)))))))))))))</f>
        <v>0</v>
      </c>
      <c r="D33" s="116"/>
      <c r="E33" s="118"/>
      <c r="F33" s="121" t="s">
        <v>406</v>
      </c>
      <c r="G33" s="126"/>
      <c r="H33" s="123">
        <f t="shared" si="0"/>
        <v>0</v>
      </c>
      <c r="I33" s="88">
        <f t="shared" si="1"/>
        <v>0</v>
      </c>
      <c r="J33" s="88">
        <f t="shared" si="2"/>
        <v>0</v>
      </c>
      <c r="N33" s="40" t="s">
        <v>372</v>
      </c>
      <c r="O33" s="40" t="s">
        <v>363</v>
      </c>
    </row>
    <row r="34" spans="2:15" ht="45" x14ac:dyDescent="0.2">
      <c r="B34" s="35">
        <v>15</v>
      </c>
      <c r="C34" s="41">
        <f>IF($N$16=$N$27,#REF!,IF($N$16=$N$28,#REF!,IF($N$16=$N$29,#REF!,IF($N$16=$N$30,#REF!,IF($N$16=$N$31,#REF!,IF($N$16=$N$32,#REF!,IF($N$16=$N$33,#REF!,IF($N$16=$N$34,#REF!,IF($N$16=$N$35,#REF!,IF($N$16=$N$36,#REF!,IF($N$16=$N$37,#REF!,IF($N$16=$N$38,#REF!,IF($N$16=$N$39,#REF!,0)))))))))))))</f>
        <v>0</v>
      </c>
      <c r="D34" s="116"/>
      <c r="E34" s="118"/>
      <c r="F34" s="121" t="s">
        <v>406</v>
      </c>
      <c r="G34" s="126"/>
      <c r="H34" s="123">
        <f t="shared" si="0"/>
        <v>0</v>
      </c>
      <c r="I34" s="88">
        <f t="shared" si="1"/>
        <v>0</v>
      </c>
      <c r="J34" s="88">
        <f t="shared" si="2"/>
        <v>0</v>
      </c>
      <c r="N34" s="40" t="s">
        <v>373</v>
      </c>
      <c r="O34" s="40" t="s">
        <v>357</v>
      </c>
    </row>
    <row r="35" spans="2:15" ht="60" x14ac:dyDescent="0.2">
      <c r="B35" s="35">
        <v>16</v>
      </c>
      <c r="C35" s="41">
        <f>IF($N$16=$N$27,#REF!,IF($N$16=$N$28,#REF!,IF($N$16=$N$29,#REF!,IF($N$16=$N$30,#REF!,IF($N$16=$N$31,#REF!,IF($N$16=$N$32,#REF!,IF($N$16=$N$33,#REF!,IF($N$16=$N$34,#REF!,IF($N$16=$N$35,#REF!,IF($N$16=$N$36,#REF!,IF($N$16=$N$37,#REF!,IF($N$16=$N$38,#REF!,IF($N$16=$N$39,#REF!,0)))))))))))))</f>
        <v>0</v>
      </c>
      <c r="D35" s="116"/>
      <c r="E35" s="118"/>
      <c r="F35" s="121" t="s">
        <v>406</v>
      </c>
      <c r="G35" s="126"/>
      <c r="H35" s="123">
        <f t="shared" si="0"/>
        <v>0</v>
      </c>
      <c r="I35" s="88">
        <f t="shared" si="1"/>
        <v>0</v>
      </c>
      <c r="J35" s="88">
        <f t="shared" si="2"/>
        <v>0</v>
      </c>
      <c r="N35" s="40" t="s">
        <v>374</v>
      </c>
      <c r="O35" s="40" t="s">
        <v>356</v>
      </c>
    </row>
    <row r="36" spans="2:15" ht="45" x14ac:dyDescent="0.2">
      <c r="B36" s="35">
        <v>17</v>
      </c>
      <c r="C36" s="41">
        <f>IF($N$16=$N$27,#REF!,IF($N$16=$N$28,#REF!,IF($N$16=$N$29,#REF!,IF($N$16=$N$30,#REF!,IF($N$16=$N$31,#REF!,IF($N$16=$N$32,#REF!,IF($N$16=$N$33,#REF!,IF($N$16=$N$34,#REF!,IF($N$16=$N$35,#REF!,IF($N$16=$N$36,#REF!,IF($N$16=$N$37,#REF!,IF($N$16=$N$38,#REF!,IF($N$16=$N$39,#REF!,0)))))))))))))</f>
        <v>0</v>
      </c>
      <c r="D36" s="116"/>
      <c r="E36" s="118"/>
      <c r="F36" s="121" t="s">
        <v>379</v>
      </c>
      <c r="G36" s="126"/>
      <c r="H36" s="123">
        <f t="shared" si="0"/>
        <v>0</v>
      </c>
      <c r="I36" s="88">
        <f t="shared" si="1"/>
        <v>0</v>
      </c>
      <c r="J36" s="88">
        <f t="shared" si="2"/>
        <v>0</v>
      </c>
      <c r="N36" s="40" t="s">
        <v>375</v>
      </c>
      <c r="O36" s="40" t="s">
        <v>355</v>
      </c>
    </row>
    <row r="37" spans="2:15" ht="60" x14ac:dyDescent="0.2">
      <c r="B37" s="35">
        <v>18</v>
      </c>
      <c r="C37" s="41">
        <f>IF($N$16=$N$27,#REF!,IF($N$16=$N$28,#REF!,IF($N$16=$N$29,#REF!,IF($N$16=$N$30,#REF!,IF($N$16=$N$31,#REF!,IF($N$16=$N$32,#REF!,IF($N$16=$N$33,#REF!,IF($N$16=$N$34,#REF!,IF($N$16=$N$35,#REF!,IF($N$16=$N$36,#REF!,IF($N$16=$N$37,#REF!,IF($N$16=$N$38,#REF!,IF($N$16=$N$39,#REF!,0)))))))))))))</f>
        <v>0</v>
      </c>
      <c r="D37" s="116"/>
      <c r="E37" s="118"/>
      <c r="F37" s="121" t="s">
        <v>378</v>
      </c>
      <c r="G37" s="126"/>
      <c r="H37" s="123">
        <f t="shared" si="0"/>
        <v>0</v>
      </c>
      <c r="I37" s="88">
        <f t="shared" si="1"/>
        <v>0</v>
      </c>
      <c r="J37" s="88">
        <f t="shared" si="2"/>
        <v>0</v>
      </c>
      <c r="N37" s="40" t="s">
        <v>376</v>
      </c>
      <c r="O37" s="40" t="s">
        <v>355</v>
      </c>
    </row>
    <row r="38" spans="2:15" ht="30" x14ac:dyDescent="0.2">
      <c r="B38" s="35">
        <v>19</v>
      </c>
      <c r="C38" s="41">
        <f>IF($N$16=$N$27,#REF!,IF($N$16=$N$28,#REF!,IF($N$16=$N$29,#REF!,IF($N$16=$N$30,#REF!,IF($N$16=$N$31,#REF!,IF($N$16=$N$32,#REF!,IF($N$16=$N$33,#REF!,IF($N$16=$N$34,#REF!,IF($N$16=$N$35,#REF!,IF($N$16=$N$36,#REF!,IF($N$16=$N$37,#REF!,IF($N$16=$N$38,#REF!,IF($N$16=$N$39,#REF!,0)))))))))))))</f>
        <v>0</v>
      </c>
      <c r="D38" s="116"/>
      <c r="E38" s="118"/>
      <c r="F38" s="121" t="s">
        <v>406</v>
      </c>
      <c r="G38" s="126"/>
      <c r="H38" s="123">
        <f t="shared" si="0"/>
        <v>0</v>
      </c>
      <c r="I38" s="88">
        <f t="shared" si="1"/>
        <v>0</v>
      </c>
      <c r="J38" s="88">
        <f t="shared" si="2"/>
        <v>0</v>
      </c>
      <c r="N38" s="40" t="s">
        <v>370</v>
      </c>
      <c r="O38" s="40" t="s">
        <v>361</v>
      </c>
    </row>
    <row r="39" spans="2:15" x14ac:dyDescent="0.2">
      <c r="B39" s="35">
        <v>20</v>
      </c>
      <c r="C39" s="41">
        <f>IF($N$16=$N$27,#REF!,IF($N$16=$N$28,#REF!,IF($N$16=$N$29,#REF!,IF($N$16=$N$30,#REF!,IF($N$16=$N$31,#REF!,IF($N$16=$N$32,#REF!,IF($N$16=$N$33,#REF!,IF($N$16=$N$34,#REF!,IF($N$16=$N$35,#REF!,IF($N$16=$N$36,#REF!,IF($N$16=$N$37,#REF!,IF($N$16=$N$38,#REF!,IF($N$16=$N$39,#REF!,0)))))))))))))</f>
        <v>0</v>
      </c>
      <c r="D39" s="116"/>
      <c r="E39" s="118"/>
      <c r="F39" s="121" t="s">
        <v>406</v>
      </c>
      <c r="G39" s="126"/>
      <c r="H39" s="123">
        <f t="shared" si="0"/>
        <v>0</v>
      </c>
      <c r="I39" s="88">
        <f t="shared" si="1"/>
        <v>0</v>
      </c>
      <c r="J39" s="88">
        <f t="shared" si="2"/>
        <v>0</v>
      </c>
      <c r="N39" s="40" t="s">
        <v>377</v>
      </c>
      <c r="O39" s="40" t="s">
        <v>365</v>
      </c>
    </row>
    <row r="40" spans="2:15" x14ac:dyDescent="0.2">
      <c r="B40" s="35">
        <v>21</v>
      </c>
      <c r="C40" s="41">
        <f>IF($N$16=$N$27,#REF!,IF($N$16=$N$28,#REF!,IF($N$16=$N$29,#REF!,IF($N$16=$N$30,#REF!,IF($N$16=$N$31,#REF!,IF($N$16=$N$32,#REF!,IF($N$16=$N$33,#REF!,IF($N$16=$N$34,#REF!,IF($N$16=$N$35,#REF!,IF($N$16=$N$36,#REF!,IF($N$16=$N$37,#REF!,IF($N$16=$N$38,#REF!,IF($N$16=$N$39,#REF!,0)))))))))))))</f>
        <v>0</v>
      </c>
      <c r="D40" s="116"/>
      <c r="E40" s="118"/>
      <c r="F40" s="121" t="s">
        <v>406</v>
      </c>
      <c r="G40" s="126"/>
      <c r="H40" s="123">
        <f t="shared" si="0"/>
        <v>0</v>
      </c>
      <c r="I40" s="88">
        <f t="shared" si="1"/>
        <v>0</v>
      </c>
      <c r="J40" s="88">
        <f t="shared" si="2"/>
        <v>0</v>
      </c>
    </row>
    <row r="41" spans="2:15" x14ac:dyDescent="0.2">
      <c r="B41" s="35">
        <v>22</v>
      </c>
      <c r="C41" s="41">
        <f>IF($N$16=$N$27,#REF!,IF($N$16=$N$28,#REF!,IF($N$16=$N$29,#REF!,IF($N$16=$N$30,#REF!,IF($N$16=$N$31,#REF!,IF($N$16=$N$32,#REF!,IF($N$16=$N$33,#REF!,IF($N$16=$N$34,#REF!,IF($N$16=$N$35,#REF!,IF($N$16=$N$36,#REF!,IF($N$16=$N$37,#REF!,IF($N$16=$N$38,#REF!,IF($N$16=$N$39,#REF!,0)))))))))))))</f>
        <v>0</v>
      </c>
      <c r="D41" s="116"/>
      <c r="E41" s="118"/>
      <c r="F41" s="121" t="s">
        <v>406</v>
      </c>
      <c r="G41" s="126"/>
      <c r="H41" s="123">
        <f t="shared" si="0"/>
        <v>0</v>
      </c>
      <c r="I41" s="88">
        <f t="shared" si="1"/>
        <v>0</v>
      </c>
      <c r="J41" s="88">
        <f t="shared" si="2"/>
        <v>0</v>
      </c>
    </row>
    <row r="42" spans="2:15" ht="15.75" thickBot="1" x14ac:dyDescent="0.25">
      <c r="B42" s="35">
        <v>23</v>
      </c>
      <c r="C42" s="41">
        <f>IF($N$16=$N$27,#REF!,IF($N$16=$N$28,#REF!,IF($N$16=$N$29,#REF!,IF($N$16=$N$30,#REF!,IF($N$16=$N$31,#REF!,IF($N$16=$N$32,#REF!,IF($N$16=$N$33,#REF!,IF($N$16=$N$34,#REF!,IF($N$16=$N$35,#REF!,IF($N$16=$N$36,#REF!,IF($N$16=$N$37,#REF!,IF($N$16=$N$38,#REF!,IF($N$16=$N$39,#REF!,0)))))))))))))</f>
        <v>0</v>
      </c>
      <c r="D42" s="116"/>
      <c r="E42" s="118"/>
      <c r="F42" s="122" t="s">
        <v>382</v>
      </c>
      <c r="G42" s="127"/>
      <c r="H42" s="123">
        <f t="shared" si="0"/>
        <v>0</v>
      </c>
      <c r="I42" s="88">
        <f t="shared" si="1"/>
        <v>0</v>
      </c>
      <c r="J42" s="88">
        <f t="shared" si="2"/>
        <v>0</v>
      </c>
    </row>
    <row r="43" spans="2:15" x14ac:dyDescent="0.2">
      <c r="H43" s="89">
        <f>SUM(H21:H42)</f>
        <v>0</v>
      </c>
      <c r="I43" s="89">
        <f>SUM(I21:I42)</f>
        <v>0</v>
      </c>
      <c r="J43" s="89">
        <f>SUM(J21:J42)</f>
        <v>0</v>
      </c>
    </row>
  </sheetData>
  <sheetProtection selectLockedCells="1"/>
  <protectedRanges>
    <protectedRange sqref="C15:G16" name="Intervallo3"/>
    <protectedRange sqref="C10:L11" name="Intervallo2"/>
    <protectedRange sqref="C5:J6" name="Intervallo1"/>
    <protectedRange sqref="D20:F42" name="Intervallo4"/>
  </protectedRanges>
  <mergeCells count="4">
    <mergeCell ref="A5:A6"/>
    <mergeCell ref="A10:A11"/>
    <mergeCell ref="C2:G2"/>
    <mergeCell ref="D7:E7"/>
  </mergeCells>
  <pageMargins left="0.7" right="0.7" top="0.75" bottom="0.75" header="0.3" footer="0.3"/>
  <pageSetup paperSize="9" scale="48" fitToHeight="0" orientation="landscape" r:id="rId1"/>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41">
    <pageSetUpPr fitToPage="1"/>
  </sheetPr>
  <dimension ref="A1:O28"/>
  <sheetViews>
    <sheetView tabSelected="1" zoomScale="85" zoomScaleNormal="85" zoomScaleSheetLayoutView="85" workbookViewId="0">
      <selection activeCell="H16" sqref="H16"/>
    </sheetView>
  </sheetViews>
  <sheetFormatPr defaultRowHeight="15" x14ac:dyDescent="0.25"/>
  <cols>
    <col min="1" max="1" width="21.28515625" style="13" customWidth="1"/>
    <col min="2" max="2" width="14" style="13" customWidth="1"/>
    <col min="3" max="3" width="18.140625" style="13" customWidth="1"/>
    <col min="4" max="4" width="28.85546875" style="13" customWidth="1"/>
    <col min="5" max="5" width="25.7109375" style="13" customWidth="1"/>
    <col min="6" max="6" width="31.85546875" style="13" customWidth="1"/>
    <col min="7" max="7" width="18" style="13" customWidth="1"/>
    <col min="8" max="8" width="19.7109375" style="13" bestFit="1" customWidth="1"/>
    <col min="9" max="9" width="20.42578125" style="13" customWidth="1"/>
    <col min="10" max="10" width="26.28515625" style="59" hidden="1" customWidth="1"/>
    <col min="11" max="14" width="9.140625" style="13"/>
    <col min="15" max="15" width="11.42578125" style="13" bestFit="1" customWidth="1"/>
    <col min="16" max="16384" width="9.140625" style="13"/>
  </cols>
  <sheetData>
    <row r="1" spans="1:15" ht="18.75" x14ac:dyDescent="0.25">
      <c r="A1" s="157" t="s">
        <v>466</v>
      </c>
      <c r="B1" s="157"/>
      <c r="C1" s="157"/>
      <c r="D1" s="157"/>
      <c r="E1" s="157"/>
      <c r="F1" s="157"/>
      <c r="G1" s="157"/>
    </row>
    <row r="2" spans="1:15" ht="15" customHeight="1" x14ac:dyDescent="0.25">
      <c r="A2" s="153" t="s">
        <v>307</v>
      </c>
      <c r="B2" s="153" t="s">
        <v>309</v>
      </c>
      <c r="C2" s="153" t="s">
        <v>304</v>
      </c>
      <c r="D2" s="153" t="s">
        <v>396</v>
      </c>
      <c r="E2" s="153" t="s">
        <v>400</v>
      </c>
      <c r="F2" s="153" t="s">
        <v>395</v>
      </c>
      <c r="G2" s="153" t="s">
        <v>462</v>
      </c>
      <c r="J2" s="13"/>
    </row>
    <row r="3" spans="1:15" ht="73.5" customHeight="1" x14ac:dyDescent="0.25">
      <c r="A3" s="153"/>
      <c r="B3" s="153"/>
      <c r="C3" s="153"/>
      <c r="D3" s="153"/>
      <c r="E3" s="153"/>
      <c r="F3" s="153"/>
      <c r="G3" s="153"/>
      <c r="J3" s="13"/>
    </row>
    <row r="4" spans="1:15" x14ac:dyDescent="0.25">
      <c r="A4" s="64" t="str">
        <f>'RILIEVO CRITICITA'' MANUTENTIVE'!B5</f>
        <v>xxxxxx</v>
      </c>
      <c r="B4" s="96">
        <f>'RILIEVO CRITICITA'' MANUTENTIVE'!J5</f>
        <v>0</v>
      </c>
      <c r="C4" s="96">
        <f>'RILIEVO CRITICITA'' MANUTENTIVE'!H5</f>
        <v>0</v>
      </c>
      <c r="D4" s="93" t="s">
        <v>388</v>
      </c>
      <c r="E4" s="97" t="s">
        <v>386</v>
      </c>
      <c r="F4" s="97" t="s">
        <v>409</v>
      </c>
      <c r="G4" s="84">
        <f>E18</f>
        <v>0</v>
      </c>
      <c r="J4" s="13" t="str">
        <f>CONCATENATE(D4," ",E4)</f>
        <v>NORMALE OTTIMO</v>
      </c>
    </row>
    <row r="5" spans="1:15" x14ac:dyDescent="0.25">
      <c r="A5" s="23" t="str">
        <f>'RILIEVO CRITICITA'' MANUTENTIVE'!B6</f>
        <v>n</v>
      </c>
      <c r="B5" s="23"/>
      <c r="C5" s="23"/>
      <c r="D5" s="23"/>
      <c r="E5" s="23"/>
      <c r="F5" s="32"/>
      <c r="J5" s="13"/>
    </row>
    <row r="6" spans="1:15" x14ac:dyDescent="0.25">
      <c r="J6" s="13"/>
      <c r="L6" s="59"/>
    </row>
    <row r="7" spans="1:15" ht="59.25" customHeight="1" x14ac:dyDescent="0.25">
      <c r="A7" s="153" t="s">
        <v>402</v>
      </c>
      <c r="B7" s="160"/>
      <c r="C7" s="98" t="s">
        <v>459</v>
      </c>
      <c r="D7" s="99" t="s">
        <v>403</v>
      </c>
      <c r="E7" s="98" t="s">
        <v>460</v>
      </c>
      <c r="F7" s="98" t="s">
        <v>383</v>
      </c>
      <c r="G7" s="98" t="s">
        <v>461</v>
      </c>
      <c r="J7" s="20"/>
      <c r="K7" s="21"/>
      <c r="L7" s="60"/>
    </row>
    <row r="8" spans="1:15" ht="45" x14ac:dyDescent="0.25">
      <c r="A8" s="68" t="s">
        <v>329</v>
      </c>
      <c r="B8" s="33" t="s">
        <v>313</v>
      </c>
      <c r="C8" s="80">
        <f>ROUND('RILIEVO CRITICITA'' MANUTENTIVE'!H43,0)</f>
        <v>0</v>
      </c>
      <c r="D8" s="80">
        <f>ROUND('RILIEVO CRITICITA'' MANUTENTIVE'!I43,0)</f>
        <v>0</v>
      </c>
      <c r="E8" s="80">
        <f>C8+D8</f>
        <v>0</v>
      </c>
      <c r="F8" s="80">
        <f>ROUND('RILIEVO CRITICITA'' MANUTENTIVE'!J43,0)</f>
        <v>0</v>
      </c>
      <c r="G8" s="80">
        <f>ROUND(E8+F8,0)</f>
        <v>0</v>
      </c>
      <c r="J8" s="20"/>
      <c r="K8" s="21"/>
      <c r="L8" s="60"/>
    </row>
    <row r="9" spans="1:15" ht="60" customHeight="1" x14ac:dyDescent="0.25">
      <c r="A9" s="68" t="s">
        <v>341</v>
      </c>
      <c r="B9" s="34">
        <v>0.06</v>
      </c>
      <c r="C9" s="80">
        <f>ROUND(C8*B9,0)</f>
        <v>0</v>
      </c>
      <c r="D9" s="80">
        <f>ROUND(D8*B9,0)</f>
        <v>0</v>
      </c>
      <c r="E9" s="80">
        <f t="shared" ref="E9:E12" si="0">C9+D9</f>
        <v>0</v>
      </c>
      <c r="F9" s="80">
        <f>ROUND(F8*B9,0)</f>
        <v>0</v>
      </c>
      <c r="G9" s="80">
        <f>ROUND(G8*B9,0)</f>
        <v>0</v>
      </c>
      <c r="J9" s="54" t="s">
        <v>331</v>
      </c>
      <c r="K9" s="54"/>
      <c r="L9" s="60"/>
    </row>
    <row r="10" spans="1:15" ht="30.75" customHeight="1" thickBot="1" x14ac:dyDescent="0.3">
      <c r="A10" s="69" t="s">
        <v>385</v>
      </c>
      <c r="B10" s="48" t="s">
        <v>313</v>
      </c>
      <c r="C10" s="81">
        <f>ROUND(C8+C9,0)</f>
        <v>0</v>
      </c>
      <c r="D10" s="82">
        <f>ROUND(D8+D9,0)</f>
        <v>0</v>
      </c>
      <c r="E10" s="82">
        <f t="shared" si="0"/>
        <v>0</v>
      </c>
      <c r="F10" s="83">
        <f>ROUND(F8+F9,0)</f>
        <v>0</v>
      </c>
      <c r="G10" s="82">
        <f>ROUND(G8+G9,0)</f>
        <v>0</v>
      </c>
      <c r="J10" s="13" t="s">
        <v>397</v>
      </c>
      <c r="K10" s="21"/>
      <c r="L10" s="60"/>
    </row>
    <row r="11" spans="1:15" s="21" customFormat="1" ht="15" customHeight="1" thickTop="1" x14ac:dyDescent="0.25">
      <c r="A11" s="47" t="s">
        <v>311</v>
      </c>
      <c r="B11" s="47" t="s">
        <v>313</v>
      </c>
      <c r="C11" s="84">
        <f>ROUND(C10/2,0)</f>
        <v>0</v>
      </c>
      <c r="D11" s="84">
        <f>ROUND(D10/2,0)</f>
        <v>0</v>
      </c>
      <c r="E11" s="84">
        <f t="shared" si="0"/>
        <v>0</v>
      </c>
      <c r="F11" s="84">
        <f>ROUND(F10/2,0)</f>
        <v>0</v>
      </c>
      <c r="G11" s="84">
        <f>ROUND(G10/2,0)</f>
        <v>0</v>
      </c>
      <c r="J11" s="21" t="s">
        <v>398</v>
      </c>
      <c r="L11" s="60"/>
      <c r="M11" s="13"/>
      <c r="N11" s="13"/>
      <c r="O11" s="13"/>
    </row>
    <row r="12" spans="1:15" s="21" customFormat="1" ht="15" customHeight="1" x14ac:dyDescent="0.25">
      <c r="A12" s="70" t="s">
        <v>312</v>
      </c>
      <c r="B12" s="70" t="s">
        <v>313</v>
      </c>
      <c r="C12" s="80">
        <f>C11</f>
        <v>0</v>
      </c>
      <c r="D12" s="80">
        <f>D11</f>
        <v>0</v>
      </c>
      <c r="E12" s="80">
        <f t="shared" si="0"/>
        <v>0</v>
      </c>
      <c r="F12" s="80">
        <f>F11</f>
        <v>0</v>
      </c>
      <c r="G12" s="80">
        <f>G11</f>
        <v>0</v>
      </c>
      <c r="J12" s="21" t="s">
        <v>399</v>
      </c>
      <c r="L12" s="60"/>
      <c r="M12" s="13"/>
      <c r="N12" s="13"/>
      <c r="O12" s="13"/>
    </row>
    <row r="13" spans="1:15" s="21" customFormat="1" ht="15" customHeight="1" x14ac:dyDescent="0.25">
      <c r="L13" s="60"/>
      <c r="M13" s="13"/>
      <c r="N13" s="13"/>
      <c r="O13" s="13"/>
    </row>
    <row r="14" spans="1:15" ht="15" customHeight="1" x14ac:dyDescent="0.25">
      <c r="G14" s="21"/>
      <c r="J14" s="13"/>
      <c r="K14" s="21"/>
      <c r="L14" s="60"/>
    </row>
    <row r="15" spans="1:15" ht="30.75" customHeight="1" x14ac:dyDescent="0.25">
      <c r="C15" s="154" t="s">
        <v>410</v>
      </c>
      <c r="D15" s="155"/>
      <c r="E15" s="156"/>
      <c r="F15" s="46"/>
      <c r="G15" s="21"/>
      <c r="J15" s="21" t="s">
        <v>387</v>
      </c>
      <c r="K15" s="21"/>
      <c r="L15" s="60"/>
    </row>
    <row r="16" spans="1:15" ht="30" x14ac:dyDescent="0.25">
      <c r="B16" s="100" t="s">
        <v>306</v>
      </c>
      <c r="C16" s="53" t="s">
        <v>392</v>
      </c>
      <c r="D16" s="64" t="s">
        <v>390</v>
      </c>
      <c r="E16" s="64" t="s">
        <v>308</v>
      </c>
      <c r="F16" s="46"/>
      <c r="G16" s="21"/>
      <c r="J16" s="21" t="s">
        <v>388</v>
      </c>
      <c r="K16" s="21"/>
      <c r="L16" s="60"/>
    </row>
    <row r="17" spans="1:12" ht="45" x14ac:dyDescent="0.25">
      <c r="B17" s="100" t="s">
        <v>391</v>
      </c>
      <c r="C17" s="36" t="s">
        <v>459</v>
      </c>
      <c r="D17" s="36" t="s">
        <v>460</v>
      </c>
      <c r="E17" s="36" t="s">
        <v>461</v>
      </c>
      <c r="F17" s="46"/>
      <c r="G17" s="21"/>
      <c r="J17" s="21" t="s">
        <v>386</v>
      </c>
      <c r="K17" s="21"/>
      <c r="L17" s="60"/>
    </row>
    <row r="18" spans="1:12" ht="15" customHeight="1" x14ac:dyDescent="0.25">
      <c r="A18" s="158" t="s">
        <v>401</v>
      </c>
      <c r="B18" s="23" t="s">
        <v>389</v>
      </c>
      <c r="C18" s="85">
        <f>ROUND(IF(J4=J10,C11*C4,IF(J4=J11,C11*C4,IF(J4=J12,0,0))),0)</f>
        <v>0</v>
      </c>
      <c r="D18" s="85">
        <f>ROUND(IF(J4=J10,E11*C4,IF(J4=J11,E11*C4,IF(J4=J12,0,0))),0)</f>
        <v>0</v>
      </c>
      <c r="E18" s="85">
        <f>ROUND(IF(J4=J10,G11*C4,IF(J4=J11,G11*C4,IF(J4=J12,0,0))),0)</f>
        <v>0</v>
      </c>
      <c r="F18" s="46"/>
      <c r="G18" s="21"/>
      <c r="J18" s="21"/>
      <c r="K18" s="21"/>
      <c r="L18" s="60"/>
    </row>
    <row r="19" spans="1:12" x14ac:dyDescent="0.25">
      <c r="A19" s="159"/>
      <c r="B19" s="23" t="s">
        <v>384</v>
      </c>
      <c r="C19" s="85">
        <f>ROUND(IF(J4=J10,C10*C4,IF(J4=J12,C12*C4,C10*C4)),0)</f>
        <v>0</v>
      </c>
      <c r="D19" s="85">
        <f>ROUND(IF(J4=J10,E10*C4,IF(J4=J12,E12*C4,E10*C4)),0)</f>
        <v>0</v>
      </c>
      <c r="E19" s="85">
        <f>ROUND(IF(J4=J10,G10*C4,IF(J4=J12,G12*C4,G10*C4)),0)</f>
        <v>0</v>
      </c>
      <c r="F19" s="46"/>
      <c r="G19" s="21"/>
      <c r="H19" s="21"/>
      <c r="I19" s="21"/>
      <c r="J19" s="60"/>
      <c r="K19" s="21"/>
      <c r="L19" s="21"/>
    </row>
    <row r="23" spans="1:12" x14ac:dyDescent="0.25">
      <c r="J23" s="60"/>
    </row>
    <row r="24" spans="1:12" x14ac:dyDescent="0.25">
      <c r="J24" s="60"/>
    </row>
    <row r="25" spans="1:12" x14ac:dyDescent="0.25">
      <c r="J25" s="60"/>
    </row>
    <row r="28" spans="1:12" x14ac:dyDescent="0.25">
      <c r="F28" s="25"/>
    </row>
  </sheetData>
  <sheetProtection selectLockedCells="1"/>
  <protectedRanges>
    <protectedRange sqref="D4:F4" name="Intervallo1"/>
  </protectedRanges>
  <mergeCells count="11">
    <mergeCell ref="F2:F3"/>
    <mergeCell ref="E2:E3"/>
    <mergeCell ref="C15:E15"/>
    <mergeCell ref="A1:G1"/>
    <mergeCell ref="C2:C3"/>
    <mergeCell ref="G2:G3"/>
    <mergeCell ref="A18:A19"/>
    <mergeCell ref="A7:B7"/>
    <mergeCell ref="B2:B3"/>
    <mergeCell ref="D2:D3"/>
    <mergeCell ref="A2:A3"/>
  </mergeCells>
  <conditionalFormatting sqref="C16:D16">
    <cfRule type="cellIs" dxfId="2" priority="15" operator="equal">
      <formula>$F$4</formula>
    </cfRule>
  </conditionalFormatting>
  <conditionalFormatting sqref="C18">
    <cfRule type="expression" dxfId="1" priority="16">
      <formula>$C$16=$F$4</formula>
    </cfRule>
  </conditionalFormatting>
  <conditionalFormatting sqref="D18:D19 C19">
    <cfRule type="expression" dxfId="0" priority="17">
      <formula>$D$16=$F$4</formula>
    </cfRule>
  </conditionalFormatting>
  <pageMargins left="0.7" right="0.7" top="0.75" bottom="0.75" header="0.3" footer="0.3"/>
  <pageSetup paperSize="9" scale="92" fitToWidth="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7</vt:i4>
      </vt:variant>
      <vt:variant>
        <vt:lpstr>Intervalli denominati</vt:lpstr>
      </vt:variant>
      <vt:variant>
        <vt:i4>20</vt:i4>
      </vt:variant>
    </vt:vector>
  </HeadingPairs>
  <TitlesOfParts>
    <vt:vector size="27" baseType="lpstr">
      <vt:lpstr>380-2001 titoli-intervento</vt:lpstr>
      <vt:lpstr>380-2001 intervento - casistica</vt:lpstr>
      <vt:lpstr>correlazione sopralluogo-DEI</vt:lpstr>
      <vt:lpstr>FINALITA' - PROGETT</vt:lpstr>
      <vt:lpstr>ISTRUZIONI</vt:lpstr>
      <vt:lpstr>RILIEVO CRITICITA' MANUTENTIVE</vt:lpstr>
      <vt:lpstr>SCHEDA DI CALCOLO SPESE MANUT</vt:lpstr>
      <vt:lpstr>'380-2001 titoli-intervento'!_ftnref1</vt:lpstr>
      <vt:lpstr>'380-2001 titoli-intervento'!_ftnref10</vt:lpstr>
      <vt:lpstr>'380-2001 titoli-intervento'!_ftnref11</vt:lpstr>
      <vt:lpstr>'380-2001 titoli-intervento'!_ftnref12</vt:lpstr>
      <vt:lpstr>'380-2001 titoli-intervento'!_ftnref13</vt:lpstr>
      <vt:lpstr>'380-2001 titoli-intervento'!_ftnref14</vt:lpstr>
      <vt:lpstr>'380-2001 titoli-intervento'!_ftnref15</vt:lpstr>
      <vt:lpstr>'380-2001 titoli-intervento'!_ftnref16</vt:lpstr>
      <vt:lpstr>'380-2001 titoli-intervento'!_ftnref17</vt:lpstr>
      <vt:lpstr>'380-2001 titoli-intervento'!_ftnref18</vt:lpstr>
      <vt:lpstr>'380-2001 titoli-intervento'!_ftnref19</vt:lpstr>
      <vt:lpstr>'380-2001 titoli-intervento'!_ftnref2</vt:lpstr>
      <vt:lpstr>'380-2001 titoli-intervento'!_ftnref3</vt:lpstr>
      <vt:lpstr>'380-2001 titoli-intervento'!_ftnref4</vt:lpstr>
      <vt:lpstr>'380-2001 titoli-intervento'!_ftnref5</vt:lpstr>
      <vt:lpstr>'380-2001 titoli-intervento'!_ftnref6</vt:lpstr>
      <vt:lpstr>'380-2001 titoli-intervento'!_ftnref7</vt:lpstr>
      <vt:lpstr>'380-2001 titoli-intervento'!_ftnref8</vt:lpstr>
      <vt:lpstr>'380-2001 titoli-intervento'!_ftnref9</vt:lpstr>
      <vt:lpstr>ISTRUZIONI!Area_stampa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2021-04-28T13:10:52Z</cp:lastPrinted>
  <dcterms:created xsi:type="dcterms:W3CDTF">2021-03-17T15:26:02Z</dcterms:created>
  <dcterms:modified xsi:type="dcterms:W3CDTF">2023-03-29T13:53:33Z</dcterms:modified>
</cp:coreProperties>
</file>